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220" activeTab="2"/>
  </bookViews>
  <sheets>
    <sheet name="RS" sheetId="1" r:id="rId1"/>
    <sheet name="RO1" sheetId="2" r:id="rId2"/>
    <sheet name="RO2-pracovní" sheetId="3" r:id="rId3"/>
  </sheets>
  <definedNames/>
  <calcPr fullCalcOnLoad="1"/>
</workbook>
</file>

<file path=xl/sharedStrings.xml><?xml version="1.0" encoding="utf-8"?>
<sst xmlns="http://schemas.openxmlformats.org/spreadsheetml/2006/main" count="408" uniqueCount="118">
  <si>
    <t>0000</t>
  </si>
  <si>
    <t>1111</t>
  </si>
  <si>
    <t>1112</t>
  </si>
  <si>
    <t>1113</t>
  </si>
  <si>
    <t>1121</t>
  </si>
  <si>
    <t>1211</t>
  </si>
  <si>
    <t>1341</t>
  </si>
  <si>
    <t>1361</t>
  </si>
  <si>
    <t>1511</t>
  </si>
  <si>
    <t>2132</t>
  </si>
  <si>
    <t>6171</t>
  </si>
  <si>
    <t>6310</t>
  </si>
  <si>
    <t>2141</t>
  </si>
  <si>
    <t>3113</t>
  </si>
  <si>
    <t>3721</t>
  </si>
  <si>
    <t>3722</t>
  </si>
  <si>
    <t>Sběr a svoz komunálních odpadů</t>
  </si>
  <si>
    <t>3745</t>
  </si>
  <si>
    <t>5512</t>
  </si>
  <si>
    <t>6112</t>
  </si>
  <si>
    <t>Zastupitelstva obcí</t>
  </si>
  <si>
    <t>Pol</t>
  </si>
  <si>
    <t>3314</t>
  </si>
  <si>
    <t>Nespecifikované rezervy</t>
  </si>
  <si>
    <t>Příjmy:</t>
  </si>
  <si>
    <t>Para</t>
  </si>
  <si>
    <t>Text</t>
  </si>
  <si>
    <t>tis.Kč</t>
  </si>
  <si>
    <t>Dan z prijmu fyzickych osob ze zav.cin. a fun.poz.</t>
  </si>
  <si>
    <t>Dan z prijmu fyzickych osob ze SVC</t>
  </si>
  <si>
    <t>Daň z příjmů FO z kap.výnosů</t>
  </si>
  <si>
    <t>Dan z prijmu pravnickych osob</t>
  </si>
  <si>
    <t>Daň z přidané hodnoty</t>
  </si>
  <si>
    <t>Poplatek ze psu</t>
  </si>
  <si>
    <t>Spravni poplatky</t>
  </si>
  <si>
    <t>Dan z nemovitosti</t>
  </si>
  <si>
    <t>celkem</t>
  </si>
  <si>
    <t>Příjem za separovaný odpad EKOKOM</t>
  </si>
  <si>
    <t>Příjem za nájemné - pozemky</t>
  </si>
  <si>
    <t>Prijmy z pronajmu ost. nemovit. a jejich casti</t>
  </si>
  <si>
    <t>Prijmy z uroku</t>
  </si>
  <si>
    <t>PŘÍJMY CELKEM</t>
  </si>
  <si>
    <t>Výdaje:</t>
  </si>
  <si>
    <t>Vodovod</t>
  </si>
  <si>
    <t>Zakladni skoly</t>
  </si>
  <si>
    <t>Cinnosti knihovnicke</t>
  </si>
  <si>
    <t>Místní rozhlas poplatky autorské</t>
  </si>
  <si>
    <t>Volný čas mládeže</t>
  </si>
  <si>
    <t>Verejne osvetleni</t>
  </si>
  <si>
    <t>Sber a svoz nebezpecnych odpadu</t>
  </si>
  <si>
    <t>Sber a svoz komunalnich odpadu</t>
  </si>
  <si>
    <t>Pece o vzhled obci a verejnou zelen</t>
  </si>
  <si>
    <t>Pozarni ochrana - dobrovolna cast</t>
  </si>
  <si>
    <t>Cinnost mistni spravy</t>
  </si>
  <si>
    <t>VÝDAJE CELKEM</t>
  </si>
  <si>
    <t>Financování:</t>
  </si>
  <si>
    <t>použito z úspor min.let</t>
  </si>
  <si>
    <t>FINANCOVÁNÍ CELKEM</t>
  </si>
  <si>
    <t>CELKOVÁ REKAPITULACE:</t>
  </si>
  <si>
    <t xml:space="preserve"> +- příjmy a výdaje z financování</t>
  </si>
  <si>
    <t>PROCES SCHVALOVÁNÍ:</t>
  </si>
  <si>
    <t>RS byl vyvěšen dne</t>
  </si>
  <si>
    <t>RS byl sejmut dne:</t>
  </si>
  <si>
    <t>RS byl schválen dne</t>
  </si>
  <si>
    <t>Služby peněžních ústavů</t>
  </si>
  <si>
    <t>Odvod výtěžku provozování loterií</t>
  </si>
  <si>
    <t>dotace na výkon veřejné správy</t>
  </si>
  <si>
    <t>příjmy ze stočného</t>
  </si>
  <si>
    <t>Provoz veřejné silniční dopravy</t>
  </si>
  <si>
    <t>Financování obnovy a provozu kanalizace</t>
  </si>
  <si>
    <t>Sber a svoz separovaných odpadů</t>
  </si>
  <si>
    <t>Pojištění majetku obce</t>
  </si>
  <si>
    <t>Fin. vypořádání min. let mezi krajem a obcemi - volby</t>
  </si>
  <si>
    <t>Třída</t>
  </si>
  <si>
    <t>Daňové příjmy</t>
  </si>
  <si>
    <t>Paragraf</t>
  </si>
  <si>
    <t>Položka</t>
  </si>
  <si>
    <t>4</t>
  </si>
  <si>
    <t>Přijaté transfery</t>
  </si>
  <si>
    <t>Nedaňové příjmy</t>
  </si>
  <si>
    <t>1031</t>
  </si>
  <si>
    <t>Pěstební činnost - dřevo</t>
  </si>
  <si>
    <t>Ostatní záležitosti kultury - vstupenky</t>
  </si>
  <si>
    <t>Ostatní kapitálové náhrady a příspěvky - ohňostroj…</t>
  </si>
  <si>
    <t>Příjmy ze služeb - prohrnování, sekání, …</t>
  </si>
  <si>
    <t>Pěstební činnost - lesy</t>
  </si>
  <si>
    <t>Ostatní záležitosti kultury - divadlo, …</t>
  </si>
  <si>
    <t>Ostatní tělovýchovná činnost - příspěvek TJ Lučina</t>
  </si>
  <si>
    <t>Běžné výdaje</t>
  </si>
  <si>
    <t>Kapitálové výdaje</t>
  </si>
  <si>
    <t>OBEC PTENÍN - NÁVRH  ROZPOČTU NA ROK 2015</t>
  </si>
  <si>
    <t xml:space="preserve"> + příjmy v r.2015</t>
  </si>
  <si>
    <t xml:space="preserve"> - výdaje v r.2015</t>
  </si>
  <si>
    <t>Odvádění a čistění odp. vod - rozšíření kanalizace</t>
  </si>
  <si>
    <t>Pořízení, zachování a obnova hodnot hist. povědomí</t>
  </si>
  <si>
    <t>dotace SFŽP - lipová alej</t>
  </si>
  <si>
    <t>Předpokládaný zůstatek fin prostředků k 1.1.2015</t>
  </si>
  <si>
    <t>Předpokládaný zůstatek fin prostředků k 31.12.2015</t>
  </si>
  <si>
    <t>Pořízení, zach. a obnova kult. památek - opravy zámek</t>
  </si>
  <si>
    <t>Sválený rozpočet</t>
  </si>
  <si>
    <t>RO 1</t>
  </si>
  <si>
    <t>Po úpravě rozpočtu</t>
  </si>
  <si>
    <t>OBEC PTENÍN - Rozpočtové opatření č. 1/2015 (v tis. Kč)</t>
  </si>
  <si>
    <t>dotace PK - opravy JSDHO</t>
  </si>
  <si>
    <t>Zůstatek fin. prostředků k 1.1.2015</t>
  </si>
  <si>
    <t>Schváleno 3.8.2015</t>
  </si>
  <si>
    <t>OBEC PTENÍN - Rozpočtové opatření č. 2/2015 (v tis. Kč)</t>
  </si>
  <si>
    <t>RO 2</t>
  </si>
  <si>
    <t>dotace ze SFŽP - lipová alej</t>
  </si>
  <si>
    <t>dotace SFŽP - lipová alej - EU podíl</t>
  </si>
  <si>
    <t>dotace PK - PSOV 2015 - oprava střechy OÚ</t>
  </si>
  <si>
    <t>Příjmy z prodeje pozemků</t>
  </si>
  <si>
    <t>Ostatní kapitál. náhrady a příspěvky - ohňostroj, zálohy</t>
  </si>
  <si>
    <t>RO2</t>
  </si>
  <si>
    <t>Silnice - místní komunikace - opravy</t>
  </si>
  <si>
    <t>Ostatní záležitosti kultury - divadlo, jubilea,…</t>
  </si>
  <si>
    <t>Komun. služby a územní rozvoj - oprava střechy OÚ</t>
  </si>
  <si>
    <t>Schváleno 1.10.2015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</si>
</sst>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"/>
    <numFmt numFmtId="169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 CE"/>
      <family val="2"/>
    </font>
    <font>
      <b/>
      <i/>
      <sz val="8"/>
      <name val="Arial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32" borderId="10" xfId="46" applyFont="1" applyFill="1" applyBorder="1" applyAlignment="1">
      <alignment horizontal="center"/>
      <protection/>
    </xf>
    <xf numFmtId="4" fontId="9" fillId="32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0" xfId="47" applyFont="1" applyFill="1" applyBorder="1" applyAlignment="1">
      <alignment wrapText="1"/>
      <protection/>
    </xf>
    <xf numFmtId="4" fontId="3" fillId="0" borderId="10" xfId="47" applyNumberFormat="1" applyFont="1" applyFill="1" applyBorder="1" applyAlignment="1">
      <alignment horizontal="right" wrapText="1"/>
      <protection/>
    </xf>
    <xf numFmtId="3" fontId="3" fillId="0" borderId="0" xfId="47" applyNumberFormat="1" applyFont="1" applyFill="1" applyBorder="1" applyAlignment="1">
      <alignment horizontal="right" wrapText="1"/>
      <protection/>
    </xf>
    <xf numFmtId="0" fontId="3" fillId="0" borderId="10" xfId="47" applyFont="1" applyFill="1" applyBorder="1" applyAlignment="1">
      <alignment horizontal="left" wrapText="1"/>
      <protection/>
    </xf>
    <xf numFmtId="0" fontId="7" fillId="33" borderId="10" xfId="0" applyFont="1" applyFill="1" applyBorder="1" applyAlignment="1">
      <alignment horizontal="left" wrapText="1"/>
    </xf>
    <xf numFmtId="0" fontId="10" fillId="0" borderId="10" xfId="46" applyFont="1" applyBorder="1" applyAlignment="1">
      <alignment horizontal="center"/>
      <protection/>
    </xf>
    <xf numFmtId="0" fontId="10" fillId="0" borderId="10" xfId="46" applyFont="1" applyBorder="1" applyAlignment="1">
      <alignment horizontal="left"/>
      <protection/>
    </xf>
    <xf numFmtId="4" fontId="6" fillId="0" borderId="1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0" fillId="0" borderId="0" xfId="46" applyFont="1" applyBorder="1" applyAlignment="1">
      <alignment horizontal="center"/>
      <protection/>
    </xf>
    <xf numFmtId="0" fontId="10" fillId="0" borderId="0" xfId="46" applyFont="1" applyBorder="1" applyAlignment="1">
      <alignment horizontal="left"/>
      <protection/>
    </xf>
    <xf numFmtId="4" fontId="6" fillId="0" borderId="0" xfId="0" applyNumberFormat="1" applyFont="1" applyBorder="1" applyAlignment="1">
      <alignment/>
    </xf>
    <xf numFmtId="0" fontId="10" fillId="0" borderId="0" xfId="46" applyFont="1" applyBorder="1" applyAlignment="1">
      <alignment horizontal="left"/>
      <protection/>
    </xf>
    <xf numFmtId="0" fontId="5" fillId="0" borderId="0" xfId="46" applyFont="1" applyBorder="1" applyAlignment="1">
      <alignment horizontal="center"/>
      <protection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32" borderId="11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4" fontId="4" fillId="34" borderId="10" xfId="47" applyNumberFormat="1" applyFont="1" applyFill="1" applyBorder="1" applyAlignment="1">
      <alignment horizontal="right" wrapText="1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3" fillId="0" borderId="13" xfId="47" applyNumberFormat="1" applyFont="1" applyFill="1" applyBorder="1" applyAlignment="1">
      <alignment horizontal="right" wrapText="1"/>
      <protection/>
    </xf>
    <xf numFmtId="3" fontId="6" fillId="0" borderId="13" xfId="0" applyNumberFormat="1" applyFont="1" applyBorder="1" applyAlignment="1">
      <alignment/>
    </xf>
    <xf numFmtId="4" fontId="6" fillId="32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3" fontId="4" fillId="0" borderId="0" xfId="47" applyNumberFormat="1" applyFont="1" applyFill="1" applyBorder="1" applyAlignment="1">
      <alignment horizontal="right" wrapText="1"/>
      <protection/>
    </xf>
    <xf numFmtId="0" fontId="7" fillId="32" borderId="10" xfId="0" applyFont="1" applyFill="1" applyBorder="1" applyAlignment="1">
      <alignment/>
    </xf>
    <xf numFmtId="4" fontId="7" fillId="0" borderId="0" xfId="0" applyNumberFormat="1" applyFont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0" xfId="47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/>
    </xf>
    <xf numFmtId="49" fontId="3" fillId="0" borderId="10" xfId="47" applyNumberFormat="1" applyFont="1" applyFill="1" applyBorder="1" applyAlignment="1">
      <alignment wrapText="1"/>
      <protection/>
    </xf>
    <xf numFmtId="14" fontId="7" fillId="0" borderId="10" xfId="0" applyNumberFormat="1" applyFont="1" applyBorder="1" applyAlignment="1">
      <alignment horizontal="left"/>
    </xf>
    <xf numFmtId="0" fontId="4" fillId="0" borderId="10" xfId="47" applyFont="1" applyFill="1" applyBorder="1" applyAlignment="1">
      <alignment horizontal="center" wrapText="1"/>
      <protection/>
    </xf>
    <xf numFmtId="0" fontId="4" fillId="0" borderId="10" xfId="47" applyFont="1" applyFill="1" applyBorder="1" applyAlignment="1">
      <alignment wrapText="1"/>
      <protection/>
    </xf>
    <xf numFmtId="4" fontId="4" fillId="0" borderId="10" xfId="47" applyNumberFormat="1" applyFont="1" applyFill="1" applyBorder="1" applyAlignment="1">
      <alignment horizontal="right" wrapText="1"/>
      <protection/>
    </xf>
    <xf numFmtId="49" fontId="4" fillId="0" borderId="10" xfId="47" applyNumberFormat="1" applyFont="1" applyFill="1" applyBorder="1" applyAlignment="1">
      <alignment horizontal="center" wrapText="1"/>
      <protection/>
    </xf>
    <xf numFmtId="0" fontId="4" fillId="0" borderId="10" xfId="47" applyFont="1" applyFill="1" applyBorder="1" applyAlignment="1">
      <alignment horizontal="left" wrapText="1"/>
      <protection/>
    </xf>
    <xf numFmtId="0" fontId="11" fillId="0" borderId="0" xfId="48" applyFont="1" applyFill="1" applyBorder="1" applyAlignment="1">
      <alignment wrapText="1"/>
      <protection/>
    </xf>
    <xf numFmtId="0" fontId="3" fillId="0" borderId="0" xfId="47" applyFont="1" applyFill="1" applyBorder="1" applyAlignment="1">
      <alignment wrapText="1"/>
      <protection/>
    </xf>
    <xf numFmtId="4" fontId="3" fillId="35" borderId="10" xfId="47" applyNumberFormat="1" applyFont="1" applyFill="1" applyBorder="1" applyAlignment="1">
      <alignment horizontal="right" wrapText="1"/>
      <protection/>
    </xf>
    <xf numFmtId="14" fontId="7" fillId="32" borderId="10" xfId="0" applyNumberFormat="1" applyFont="1" applyFill="1" applyBorder="1" applyAlignment="1">
      <alignment/>
    </xf>
    <xf numFmtId="0" fontId="11" fillId="0" borderId="10" xfId="48" applyFont="1" applyFill="1" applyBorder="1" applyAlignment="1">
      <alignment wrapText="1"/>
      <protection/>
    </xf>
    <xf numFmtId="4" fontId="9" fillId="32" borderId="10" xfId="0" applyNumberFormat="1" applyFont="1" applyFill="1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lazim-Fin04" xfId="46"/>
    <cellStyle name="normální_FIN" xfId="47"/>
    <cellStyle name="normální_RS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F62" sqref="F62"/>
    </sheetView>
  </sheetViews>
  <sheetFormatPr defaultColWidth="9.140625" defaultRowHeight="15"/>
  <cols>
    <col min="4" max="4" width="38.57421875" style="0" customWidth="1"/>
  </cols>
  <sheetData>
    <row r="1" spans="1:6" ht="15">
      <c r="A1" s="1" t="s">
        <v>90</v>
      </c>
      <c r="B1" s="1"/>
      <c r="C1" s="2"/>
      <c r="D1" s="2"/>
      <c r="E1" s="3"/>
      <c r="F1" s="2"/>
    </row>
    <row r="2" spans="1:6" ht="15">
      <c r="A2" s="2"/>
      <c r="B2" s="2"/>
      <c r="C2" s="2"/>
      <c r="D2" s="2"/>
      <c r="E2" s="3"/>
      <c r="F2" s="2"/>
    </row>
    <row r="3" spans="1:6" ht="15">
      <c r="A3" s="1" t="s">
        <v>24</v>
      </c>
      <c r="B3" s="1"/>
      <c r="C3" s="2"/>
      <c r="D3" s="2"/>
      <c r="E3" s="3"/>
      <c r="F3" s="2"/>
    </row>
    <row r="4" spans="1:6" ht="15">
      <c r="A4" s="4" t="s">
        <v>73</v>
      </c>
      <c r="B4" s="4" t="s">
        <v>75</v>
      </c>
      <c r="C4" s="4" t="s">
        <v>76</v>
      </c>
      <c r="D4" s="4" t="s">
        <v>26</v>
      </c>
      <c r="E4" s="5" t="s">
        <v>27</v>
      </c>
      <c r="F4" s="6"/>
    </row>
    <row r="5" spans="1:6" ht="15">
      <c r="A5" s="7"/>
      <c r="B5" s="7"/>
      <c r="C5" s="7" t="s">
        <v>1</v>
      </c>
      <c r="D5" s="7" t="s">
        <v>28</v>
      </c>
      <c r="E5" s="8">
        <v>420</v>
      </c>
      <c r="F5" s="9"/>
    </row>
    <row r="6" spans="1:6" ht="15">
      <c r="A6" s="7"/>
      <c r="B6" s="7"/>
      <c r="C6" s="7" t="s">
        <v>2</v>
      </c>
      <c r="D6" s="7" t="s">
        <v>29</v>
      </c>
      <c r="E6" s="8">
        <v>10</v>
      </c>
      <c r="F6" s="9"/>
    </row>
    <row r="7" spans="1:6" ht="15">
      <c r="A7" s="7"/>
      <c r="B7" s="7"/>
      <c r="C7" s="7" t="s">
        <v>3</v>
      </c>
      <c r="D7" s="7" t="s">
        <v>30</v>
      </c>
      <c r="E7" s="8">
        <v>55</v>
      </c>
      <c r="F7" s="9"/>
    </row>
    <row r="8" spans="1:6" ht="15">
      <c r="A8" s="7"/>
      <c r="B8" s="7"/>
      <c r="C8" s="7" t="s">
        <v>4</v>
      </c>
      <c r="D8" s="7" t="s">
        <v>31</v>
      </c>
      <c r="E8" s="8">
        <v>450</v>
      </c>
      <c r="F8" s="9"/>
    </row>
    <row r="9" spans="1:6" ht="15">
      <c r="A9" s="7"/>
      <c r="B9" s="7"/>
      <c r="C9" s="7" t="s">
        <v>5</v>
      </c>
      <c r="D9" s="7" t="s">
        <v>32</v>
      </c>
      <c r="E9" s="8">
        <v>1000</v>
      </c>
      <c r="F9" s="9"/>
    </row>
    <row r="10" spans="1:6" ht="15">
      <c r="A10" s="7"/>
      <c r="B10" s="7"/>
      <c r="C10" s="7" t="s">
        <v>6</v>
      </c>
      <c r="D10" s="7" t="s">
        <v>33</v>
      </c>
      <c r="E10" s="8">
        <v>3</v>
      </c>
      <c r="F10" s="9"/>
    </row>
    <row r="11" spans="1:6" ht="15">
      <c r="A11" s="7"/>
      <c r="B11" s="7"/>
      <c r="C11" s="10">
        <v>1351</v>
      </c>
      <c r="D11" s="7" t="s">
        <v>65</v>
      </c>
      <c r="E11" s="8">
        <v>10</v>
      </c>
      <c r="F11" s="9"/>
    </row>
    <row r="12" spans="1:6" ht="15">
      <c r="A12" s="7"/>
      <c r="B12" s="7"/>
      <c r="C12" s="7" t="s">
        <v>7</v>
      </c>
      <c r="D12" s="7" t="s">
        <v>34</v>
      </c>
      <c r="E12" s="8">
        <v>4</v>
      </c>
      <c r="F12" s="9"/>
    </row>
    <row r="13" spans="1:6" ht="15">
      <c r="A13" s="7"/>
      <c r="B13" s="7"/>
      <c r="C13" s="7" t="s">
        <v>8</v>
      </c>
      <c r="D13" s="7" t="s">
        <v>35</v>
      </c>
      <c r="E13" s="8">
        <v>200</v>
      </c>
      <c r="F13" s="9"/>
    </row>
    <row r="14" spans="1:6" ht="15">
      <c r="A14" s="48">
        <v>1</v>
      </c>
      <c r="B14" s="49"/>
      <c r="C14" s="49"/>
      <c r="D14" s="49" t="s">
        <v>74</v>
      </c>
      <c r="E14" s="50">
        <f>SUM(E5:E13)</f>
        <v>2152</v>
      </c>
      <c r="F14" s="9"/>
    </row>
    <row r="15" spans="1:6" ht="15">
      <c r="A15" s="48"/>
      <c r="B15" s="49"/>
      <c r="C15" s="10">
        <v>4113</v>
      </c>
      <c r="D15" s="7" t="s">
        <v>95</v>
      </c>
      <c r="E15" s="8">
        <v>235</v>
      </c>
      <c r="F15" s="9"/>
    </row>
    <row r="16" spans="1:6" ht="15">
      <c r="A16" s="7"/>
      <c r="B16" s="7"/>
      <c r="C16" s="10">
        <v>4112</v>
      </c>
      <c r="D16" s="7" t="s">
        <v>66</v>
      </c>
      <c r="E16" s="8">
        <v>55</v>
      </c>
      <c r="F16" s="9"/>
    </row>
    <row r="17" spans="1:6" ht="15">
      <c r="A17" s="51" t="s">
        <v>77</v>
      </c>
      <c r="B17" s="46"/>
      <c r="C17" s="10"/>
      <c r="D17" s="49" t="s">
        <v>78</v>
      </c>
      <c r="E17" s="50">
        <f>SUM(E15:E16)</f>
        <v>290</v>
      </c>
      <c r="F17" s="9"/>
    </row>
    <row r="18" spans="1:6" ht="15">
      <c r="A18" s="51"/>
      <c r="B18" s="46" t="s">
        <v>80</v>
      </c>
      <c r="C18" s="10">
        <v>2111</v>
      </c>
      <c r="D18" s="7" t="s">
        <v>81</v>
      </c>
      <c r="E18" s="8">
        <v>10</v>
      </c>
      <c r="F18" s="9"/>
    </row>
    <row r="19" spans="1:6" ht="15">
      <c r="A19" s="10"/>
      <c r="B19" s="10">
        <v>2321</v>
      </c>
      <c r="C19" s="10">
        <v>2111</v>
      </c>
      <c r="D19" s="7" t="s">
        <v>67</v>
      </c>
      <c r="E19" s="8">
        <v>110</v>
      </c>
      <c r="F19" s="9"/>
    </row>
    <row r="20" spans="1:6" ht="15">
      <c r="A20" s="10"/>
      <c r="B20" s="10">
        <v>3319</v>
      </c>
      <c r="C20" s="10">
        <v>2112</v>
      </c>
      <c r="D20" s="7" t="s">
        <v>82</v>
      </c>
      <c r="E20" s="8">
        <v>15</v>
      </c>
      <c r="F20" s="9"/>
    </row>
    <row r="21" spans="1:6" ht="15">
      <c r="A21" s="10"/>
      <c r="B21" s="10">
        <v>3322</v>
      </c>
      <c r="C21" s="10" t="s">
        <v>36</v>
      </c>
      <c r="D21" s="7" t="s">
        <v>94</v>
      </c>
      <c r="E21" s="8">
        <v>285</v>
      </c>
      <c r="F21" s="9"/>
    </row>
    <row r="22" spans="1:6" ht="15">
      <c r="A22" s="10"/>
      <c r="B22" s="10">
        <v>3722</v>
      </c>
      <c r="C22" s="10">
        <v>2111</v>
      </c>
      <c r="D22" s="11" t="s">
        <v>16</v>
      </c>
      <c r="E22" s="8">
        <v>147</v>
      </c>
      <c r="F22" s="9"/>
    </row>
    <row r="23" spans="1:6" ht="15">
      <c r="A23" s="10"/>
      <c r="B23" s="10">
        <v>3725</v>
      </c>
      <c r="C23" s="10">
        <v>2324</v>
      </c>
      <c r="D23" s="7" t="s">
        <v>37</v>
      </c>
      <c r="E23" s="8">
        <v>53</v>
      </c>
      <c r="F23" s="9"/>
    </row>
    <row r="24" spans="1:6" ht="15">
      <c r="A24" s="10"/>
      <c r="B24" s="10">
        <v>6171</v>
      </c>
      <c r="C24" s="10">
        <v>2111</v>
      </c>
      <c r="D24" s="7" t="s">
        <v>84</v>
      </c>
      <c r="E24" s="8">
        <v>2</v>
      </c>
      <c r="F24" s="9"/>
    </row>
    <row r="25" spans="1:6" ht="15">
      <c r="A25" s="10"/>
      <c r="B25" s="10">
        <v>6171</v>
      </c>
      <c r="C25" s="10">
        <v>2131</v>
      </c>
      <c r="D25" s="7" t="s">
        <v>38</v>
      </c>
      <c r="E25" s="8">
        <v>72</v>
      </c>
      <c r="F25" s="9"/>
    </row>
    <row r="26" spans="1:6" ht="15">
      <c r="A26" s="7"/>
      <c r="B26" s="7" t="s">
        <v>10</v>
      </c>
      <c r="C26" s="7" t="s">
        <v>9</v>
      </c>
      <c r="D26" s="7" t="s">
        <v>39</v>
      </c>
      <c r="E26" s="8">
        <v>40</v>
      </c>
      <c r="F26" s="9"/>
    </row>
    <row r="27" spans="1:6" ht="15" customHeight="1">
      <c r="A27" s="7"/>
      <c r="B27" s="10">
        <v>6171</v>
      </c>
      <c r="C27" s="10">
        <v>2324</v>
      </c>
      <c r="D27" s="7" t="s">
        <v>83</v>
      </c>
      <c r="E27" s="8">
        <v>3</v>
      </c>
      <c r="F27" s="9"/>
    </row>
    <row r="28" spans="1:6" ht="15">
      <c r="A28" s="7"/>
      <c r="B28" s="7" t="s">
        <v>11</v>
      </c>
      <c r="C28" s="7" t="s">
        <v>12</v>
      </c>
      <c r="D28" s="7" t="s">
        <v>40</v>
      </c>
      <c r="E28" s="8">
        <v>1</v>
      </c>
      <c r="F28" s="9"/>
    </row>
    <row r="29" spans="1:6" ht="15">
      <c r="A29" s="48">
        <v>2</v>
      </c>
      <c r="B29" s="48"/>
      <c r="C29" s="48"/>
      <c r="D29" s="52" t="s">
        <v>79</v>
      </c>
      <c r="E29" s="50">
        <f>SUM(E18:E28)</f>
        <v>738</v>
      </c>
      <c r="F29" s="9"/>
    </row>
    <row r="30" spans="1:6" ht="15">
      <c r="A30" s="12"/>
      <c r="B30" s="12"/>
      <c r="C30" s="12"/>
      <c r="D30" s="13" t="s">
        <v>41</v>
      </c>
      <c r="E30" s="14">
        <f>E14+E17+E29</f>
        <v>3180</v>
      </c>
      <c r="F30" s="15"/>
    </row>
    <row r="31" spans="1:6" ht="15">
      <c r="A31" s="16"/>
      <c r="B31" s="16"/>
      <c r="C31" s="16"/>
      <c r="D31" s="17"/>
      <c r="E31" s="18"/>
      <c r="F31" s="15"/>
    </row>
    <row r="32" spans="1:6" ht="15">
      <c r="A32" s="19" t="s">
        <v>42</v>
      </c>
      <c r="B32" s="19"/>
      <c r="C32" s="20"/>
      <c r="D32" s="20"/>
      <c r="E32" s="21"/>
      <c r="F32" s="22"/>
    </row>
    <row r="33" spans="1:6" ht="15">
      <c r="A33" s="4" t="s">
        <v>73</v>
      </c>
      <c r="B33" s="4" t="s">
        <v>75</v>
      </c>
      <c r="C33" s="4" t="s">
        <v>76</v>
      </c>
      <c r="D33" s="4" t="s">
        <v>26</v>
      </c>
      <c r="E33" s="5" t="s">
        <v>27</v>
      </c>
      <c r="F33" s="6"/>
    </row>
    <row r="34" spans="1:6" ht="16.5" customHeight="1">
      <c r="A34" s="10"/>
      <c r="B34" s="10">
        <v>1031</v>
      </c>
      <c r="C34" s="7" t="s">
        <v>36</v>
      </c>
      <c r="D34" s="7" t="s">
        <v>85</v>
      </c>
      <c r="E34" s="55">
        <v>10</v>
      </c>
      <c r="F34" s="9"/>
    </row>
    <row r="35" spans="1:6" ht="15">
      <c r="A35" s="10"/>
      <c r="B35" s="10">
        <v>2221</v>
      </c>
      <c r="C35" s="7" t="s">
        <v>36</v>
      </c>
      <c r="D35" s="7" t="s">
        <v>68</v>
      </c>
      <c r="E35" s="55">
        <v>8</v>
      </c>
      <c r="F35" s="9"/>
    </row>
    <row r="36" spans="1:6" ht="15">
      <c r="A36" s="10"/>
      <c r="B36" s="10">
        <v>2310</v>
      </c>
      <c r="C36" s="7" t="s">
        <v>36</v>
      </c>
      <c r="D36" s="7" t="s">
        <v>43</v>
      </c>
      <c r="E36" s="55">
        <v>2</v>
      </c>
      <c r="F36" s="9"/>
    </row>
    <row r="37" spans="1:6" ht="15">
      <c r="A37" s="10"/>
      <c r="B37" s="10">
        <v>2321</v>
      </c>
      <c r="C37" s="7" t="s">
        <v>36</v>
      </c>
      <c r="D37" s="7" t="s">
        <v>69</v>
      </c>
      <c r="E37" s="55">
        <v>60</v>
      </c>
      <c r="F37" s="9"/>
    </row>
    <row r="38" spans="1:6" ht="15">
      <c r="A38" s="7"/>
      <c r="B38" s="7" t="s">
        <v>13</v>
      </c>
      <c r="C38" s="7" t="s">
        <v>36</v>
      </c>
      <c r="D38" s="7" t="s">
        <v>44</v>
      </c>
      <c r="E38" s="55">
        <v>18</v>
      </c>
      <c r="F38" s="9"/>
    </row>
    <row r="39" spans="1:6" ht="15">
      <c r="A39" s="7"/>
      <c r="B39" s="7" t="s">
        <v>22</v>
      </c>
      <c r="C39" s="7" t="s">
        <v>36</v>
      </c>
      <c r="D39" s="7" t="s">
        <v>45</v>
      </c>
      <c r="E39" s="55">
        <v>3</v>
      </c>
      <c r="F39" s="9"/>
    </row>
    <row r="40" spans="1:6" ht="15">
      <c r="A40" s="10"/>
      <c r="B40" s="10">
        <v>3319</v>
      </c>
      <c r="C40" s="7" t="s">
        <v>36</v>
      </c>
      <c r="D40" s="7" t="s">
        <v>86</v>
      </c>
      <c r="E40" s="55">
        <v>40</v>
      </c>
      <c r="F40" s="9"/>
    </row>
    <row r="41" spans="1:6" ht="17.25" customHeight="1">
      <c r="A41" s="10"/>
      <c r="B41" s="10">
        <v>3322</v>
      </c>
      <c r="C41" s="7" t="s">
        <v>36</v>
      </c>
      <c r="D41" s="54" t="s">
        <v>98</v>
      </c>
      <c r="E41" s="8">
        <v>510</v>
      </c>
      <c r="F41" s="9"/>
    </row>
    <row r="42" spans="1:6" ht="15">
      <c r="A42" s="10"/>
      <c r="B42" s="10">
        <v>3341</v>
      </c>
      <c r="C42" s="7" t="s">
        <v>36</v>
      </c>
      <c r="D42" s="57" t="s">
        <v>46</v>
      </c>
      <c r="E42" s="8">
        <v>2</v>
      </c>
      <c r="F42" s="9"/>
    </row>
    <row r="43" spans="1:6" ht="15">
      <c r="A43" s="10"/>
      <c r="B43" s="10">
        <v>3419</v>
      </c>
      <c r="C43" s="7" t="s">
        <v>36</v>
      </c>
      <c r="D43" s="53" t="s">
        <v>87</v>
      </c>
      <c r="E43" s="8">
        <v>15</v>
      </c>
      <c r="F43" s="9"/>
    </row>
    <row r="44" spans="1:6" ht="15">
      <c r="A44" s="10"/>
      <c r="B44" s="10">
        <v>3421</v>
      </c>
      <c r="C44" s="7" t="s">
        <v>36</v>
      </c>
      <c r="D44" s="7" t="s">
        <v>47</v>
      </c>
      <c r="E44" s="8">
        <v>3</v>
      </c>
      <c r="F44" s="9"/>
    </row>
    <row r="45" spans="1:6" ht="15">
      <c r="A45" s="10"/>
      <c r="B45" s="10">
        <v>3631</v>
      </c>
      <c r="C45" s="7" t="s">
        <v>36</v>
      </c>
      <c r="D45" s="7" t="s">
        <v>48</v>
      </c>
      <c r="E45" s="8">
        <v>80</v>
      </c>
      <c r="F45" s="9"/>
    </row>
    <row r="46" spans="1:6" ht="15">
      <c r="A46" s="7"/>
      <c r="B46" s="7" t="s">
        <v>14</v>
      </c>
      <c r="C46" s="7" t="s">
        <v>36</v>
      </c>
      <c r="D46" s="7" t="s">
        <v>49</v>
      </c>
      <c r="E46" s="8">
        <v>4</v>
      </c>
      <c r="F46" s="9"/>
    </row>
    <row r="47" spans="1:6" ht="15">
      <c r="A47" s="7"/>
      <c r="B47" s="7" t="s">
        <v>15</v>
      </c>
      <c r="C47" s="7" t="s">
        <v>36</v>
      </c>
      <c r="D47" s="7" t="s">
        <v>50</v>
      </c>
      <c r="E47" s="8">
        <v>153</v>
      </c>
      <c r="F47" s="9"/>
    </row>
    <row r="48" spans="1:6" ht="15">
      <c r="A48" s="10"/>
      <c r="B48" s="10">
        <v>3725</v>
      </c>
      <c r="C48" s="7" t="s">
        <v>36</v>
      </c>
      <c r="D48" s="7" t="s">
        <v>70</v>
      </c>
      <c r="E48" s="8">
        <v>38</v>
      </c>
      <c r="F48" s="9"/>
    </row>
    <row r="49" spans="1:6" ht="15">
      <c r="A49" s="7"/>
      <c r="B49" s="7" t="s">
        <v>17</v>
      </c>
      <c r="C49" s="7" t="s">
        <v>36</v>
      </c>
      <c r="D49" s="7" t="s">
        <v>51</v>
      </c>
      <c r="E49" s="8">
        <v>354</v>
      </c>
      <c r="F49" s="9"/>
    </row>
    <row r="50" spans="1:6" ht="15">
      <c r="A50" s="7"/>
      <c r="B50" s="7" t="s">
        <v>18</v>
      </c>
      <c r="C50" s="7" t="s">
        <v>36</v>
      </c>
      <c r="D50" s="7" t="s">
        <v>52</v>
      </c>
      <c r="E50" s="8">
        <v>6</v>
      </c>
      <c r="F50" s="9"/>
    </row>
    <row r="51" spans="1:6" ht="15">
      <c r="A51" s="7"/>
      <c r="B51" s="7" t="s">
        <v>19</v>
      </c>
      <c r="C51" s="7" t="s">
        <v>36</v>
      </c>
      <c r="D51" s="7" t="s">
        <v>20</v>
      </c>
      <c r="E51" s="8">
        <v>570</v>
      </c>
      <c r="F51" s="9"/>
    </row>
    <row r="52" spans="1:6" ht="15">
      <c r="A52" s="7"/>
      <c r="B52" s="10">
        <v>6171</v>
      </c>
      <c r="C52" s="7" t="s">
        <v>36</v>
      </c>
      <c r="D52" s="7" t="s">
        <v>53</v>
      </c>
      <c r="E52" s="8">
        <v>594</v>
      </c>
      <c r="F52" s="9"/>
    </row>
    <row r="53" spans="1:6" ht="15">
      <c r="A53" s="10"/>
      <c r="B53" s="10">
        <v>6171</v>
      </c>
      <c r="C53" s="10">
        <v>5901</v>
      </c>
      <c r="D53" s="7" t="s">
        <v>23</v>
      </c>
      <c r="E53" s="8">
        <v>10</v>
      </c>
      <c r="F53" s="9"/>
    </row>
    <row r="54" spans="1:6" ht="15">
      <c r="A54" s="10"/>
      <c r="B54" s="10">
        <v>6310</v>
      </c>
      <c r="C54" s="7" t="s">
        <v>36</v>
      </c>
      <c r="D54" s="7" t="s">
        <v>64</v>
      </c>
      <c r="E54" s="8">
        <v>7</v>
      </c>
      <c r="F54" s="9"/>
    </row>
    <row r="55" spans="1:6" ht="15">
      <c r="A55" s="10"/>
      <c r="B55" s="10">
        <v>6320</v>
      </c>
      <c r="C55" s="7" t="s">
        <v>36</v>
      </c>
      <c r="D55" s="7" t="s">
        <v>71</v>
      </c>
      <c r="E55" s="8">
        <v>19</v>
      </c>
      <c r="F55" s="9"/>
    </row>
    <row r="56" spans="1:6" ht="15" customHeight="1">
      <c r="A56" s="10"/>
      <c r="B56" s="10">
        <v>6402</v>
      </c>
      <c r="C56" s="7" t="s">
        <v>36</v>
      </c>
      <c r="D56" s="7" t="s">
        <v>72</v>
      </c>
      <c r="E56" s="8">
        <v>24</v>
      </c>
      <c r="F56" s="9"/>
    </row>
    <row r="57" spans="1:6" ht="15" customHeight="1">
      <c r="A57" s="48">
        <v>5</v>
      </c>
      <c r="B57" s="10"/>
      <c r="C57" s="7"/>
      <c r="D57" s="49" t="s">
        <v>88</v>
      </c>
      <c r="E57" s="50">
        <f>SUM(E34:E56)</f>
        <v>2530</v>
      </c>
      <c r="F57" s="9"/>
    </row>
    <row r="58" spans="1:6" ht="15" customHeight="1">
      <c r="A58" s="48"/>
      <c r="B58" s="10">
        <v>2321</v>
      </c>
      <c r="C58" s="7" t="s">
        <v>36</v>
      </c>
      <c r="D58" s="7" t="s">
        <v>93</v>
      </c>
      <c r="E58" s="8">
        <v>650</v>
      </c>
      <c r="F58" s="9"/>
    </row>
    <row r="59" spans="1:6" ht="15" customHeight="1">
      <c r="A59" s="48">
        <v>6</v>
      </c>
      <c r="B59" s="10"/>
      <c r="C59" s="7"/>
      <c r="D59" s="49" t="s">
        <v>89</v>
      </c>
      <c r="E59" s="50">
        <f>SUM(E58)</f>
        <v>650</v>
      </c>
      <c r="F59" s="9"/>
    </row>
    <row r="60" spans="1:6" ht="15">
      <c r="A60" s="23"/>
      <c r="B60" s="23"/>
      <c r="C60" s="23"/>
      <c r="D60" s="23" t="s">
        <v>54</v>
      </c>
      <c r="E60" s="14">
        <f>E57+E59</f>
        <v>3180</v>
      </c>
      <c r="F60" s="9"/>
    </row>
    <row r="61" spans="1:6" ht="15">
      <c r="A61" s="45"/>
      <c r="B61" s="45"/>
      <c r="C61" s="45"/>
      <c r="D61" s="45"/>
      <c r="E61" s="37"/>
      <c r="F61" s="9"/>
    </row>
    <row r="62" spans="1:6" ht="15">
      <c r="A62" s="2"/>
      <c r="B62" s="2"/>
      <c r="C62" s="2"/>
      <c r="D62" s="2"/>
      <c r="E62" s="3"/>
      <c r="F62" s="9"/>
    </row>
    <row r="63" spans="1:6" ht="15">
      <c r="A63" s="1" t="s">
        <v>55</v>
      </c>
      <c r="B63" s="1"/>
      <c r="C63" s="2"/>
      <c r="D63" s="2"/>
      <c r="E63" s="3"/>
      <c r="F63" s="9"/>
    </row>
    <row r="64" spans="1:6" ht="15">
      <c r="A64" s="4" t="s">
        <v>25</v>
      </c>
      <c r="B64" s="4"/>
      <c r="C64" s="4" t="s">
        <v>21</v>
      </c>
      <c r="D64" s="4" t="s">
        <v>26</v>
      </c>
      <c r="E64" s="5" t="s">
        <v>27</v>
      </c>
      <c r="F64" s="9"/>
    </row>
    <row r="65" spans="1:6" ht="15">
      <c r="A65" s="7" t="s">
        <v>0</v>
      </c>
      <c r="B65" s="7"/>
      <c r="C65" s="7">
        <v>8115</v>
      </c>
      <c r="D65" s="7" t="s">
        <v>56</v>
      </c>
      <c r="E65" s="8">
        <f>-E30+E60</f>
        <v>0</v>
      </c>
      <c r="F65" s="9"/>
    </row>
    <row r="66" spans="1:6" ht="15">
      <c r="A66" s="7"/>
      <c r="B66" s="7"/>
      <c r="C66" s="7"/>
      <c r="D66" s="7"/>
      <c r="E66" s="8"/>
      <c r="F66" s="15"/>
    </row>
    <row r="67" spans="1:6" ht="15">
      <c r="A67" s="24"/>
      <c r="B67" s="24"/>
      <c r="C67" s="24"/>
      <c r="D67" s="23" t="s">
        <v>57</v>
      </c>
      <c r="E67" s="25">
        <f>SUM(E65:E66)</f>
        <v>0</v>
      </c>
      <c r="F67" s="2"/>
    </row>
    <row r="68" spans="1:6" ht="15">
      <c r="A68" s="2"/>
      <c r="B68" s="2"/>
      <c r="C68" s="2"/>
      <c r="D68" s="2"/>
      <c r="E68" s="3"/>
      <c r="F68" s="6"/>
    </row>
    <row r="69" spans="1:6" ht="15">
      <c r="A69" s="1" t="s">
        <v>58</v>
      </c>
      <c r="B69" s="1"/>
      <c r="C69" s="2"/>
      <c r="D69" s="2"/>
      <c r="E69" s="3"/>
      <c r="F69" s="6"/>
    </row>
    <row r="70" spans="1:8" ht="15">
      <c r="A70" s="1"/>
      <c r="B70" s="1"/>
      <c r="C70" s="26" t="s">
        <v>96</v>
      </c>
      <c r="D70" s="27"/>
      <c r="E70" s="28">
        <v>2300</v>
      </c>
      <c r="F70" s="44"/>
      <c r="G70" s="44"/>
      <c r="H70" s="44"/>
    </row>
    <row r="71" spans="1:6" ht="15">
      <c r="A71" s="2"/>
      <c r="B71" s="2"/>
      <c r="C71" s="29"/>
      <c r="D71" s="30" t="s">
        <v>91</v>
      </c>
      <c r="E71" s="31">
        <f>+E30</f>
        <v>3180</v>
      </c>
      <c r="F71" s="32"/>
    </row>
    <row r="72" spans="1:6" ht="15">
      <c r="A72" s="2"/>
      <c r="B72" s="2"/>
      <c r="C72" s="29"/>
      <c r="D72" s="30" t="s">
        <v>92</v>
      </c>
      <c r="E72" s="31">
        <f>-E60</f>
        <v>-3180</v>
      </c>
      <c r="F72" s="32"/>
    </row>
    <row r="73" spans="1:6" ht="15">
      <c r="A73" s="2"/>
      <c r="B73" s="2"/>
      <c r="C73" s="29"/>
      <c r="D73" s="30" t="s">
        <v>59</v>
      </c>
      <c r="E73" s="31">
        <f>+E67</f>
        <v>0</v>
      </c>
      <c r="F73" s="33"/>
    </row>
    <row r="74" spans="1:6" ht="15">
      <c r="A74" s="2"/>
      <c r="B74" s="2"/>
      <c r="C74" s="26" t="s">
        <v>97</v>
      </c>
      <c r="D74" s="27"/>
      <c r="E74" s="34">
        <f>SUM(E70:E73)</f>
        <v>2300</v>
      </c>
      <c r="F74" s="2"/>
    </row>
    <row r="75" spans="1:6" ht="15">
      <c r="A75" s="2"/>
      <c r="B75" s="2"/>
      <c r="C75" s="35"/>
      <c r="D75" s="36"/>
      <c r="E75" s="37"/>
      <c r="F75" s="2"/>
    </row>
    <row r="76" spans="1:6" ht="15">
      <c r="A76" s="1" t="s">
        <v>60</v>
      </c>
      <c r="B76" s="1"/>
      <c r="C76" s="2"/>
      <c r="D76" s="2"/>
      <c r="E76" s="3"/>
      <c r="F76" s="38"/>
    </row>
    <row r="77" spans="1:6" ht="15">
      <c r="A77" s="39" t="s">
        <v>61</v>
      </c>
      <c r="B77" s="39"/>
      <c r="C77" s="56">
        <v>41971</v>
      </c>
      <c r="D77" s="47"/>
      <c r="E77" s="40"/>
      <c r="F77" s="22"/>
    </row>
    <row r="78" spans="1:6" ht="15">
      <c r="A78" s="39" t="s">
        <v>62</v>
      </c>
      <c r="B78" s="39"/>
      <c r="C78" s="39"/>
      <c r="D78" s="41"/>
      <c r="E78" s="40"/>
      <c r="F78" s="22"/>
    </row>
    <row r="79" spans="1:6" ht="15">
      <c r="A79" s="39" t="s">
        <v>63</v>
      </c>
      <c r="B79" s="39"/>
      <c r="C79" s="39"/>
      <c r="D79" s="42"/>
      <c r="E79" s="40"/>
      <c r="F79" s="22"/>
    </row>
    <row r="80" spans="1:6" ht="15">
      <c r="A80" s="2"/>
      <c r="B80" s="2"/>
      <c r="C80" s="2"/>
      <c r="D80" s="2"/>
      <c r="E80" s="3"/>
      <c r="F80" s="43"/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">
      <selection activeCell="A78" sqref="A78"/>
    </sheetView>
  </sheetViews>
  <sheetFormatPr defaultColWidth="9.140625" defaultRowHeight="15"/>
  <cols>
    <col min="4" max="4" width="38.57421875" style="0" customWidth="1"/>
  </cols>
  <sheetData>
    <row r="1" spans="1:7" ht="15">
      <c r="A1" s="1" t="s">
        <v>102</v>
      </c>
      <c r="B1" s="1"/>
      <c r="C1" s="2"/>
      <c r="D1" s="2"/>
      <c r="E1" s="3"/>
      <c r="F1" s="3"/>
      <c r="G1" s="3"/>
    </row>
    <row r="2" spans="1:7" ht="15">
      <c r="A2" s="2"/>
      <c r="B2" s="2"/>
      <c r="C2" s="2"/>
      <c r="D2" s="2"/>
      <c r="E2" s="3"/>
      <c r="F2" s="3"/>
      <c r="G2" s="3"/>
    </row>
    <row r="3" spans="1:7" ht="15">
      <c r="A3" s="1" t="s">
        <v>24</v>
      </c>
      <c r="B3" s="1"/>
      <c r="C3" s="2"/>
      <c r="D3" s="2"/>
      <c r="E3" s="3"/>
      <c r="F3" s="3"/>
      <c r="G3" s="3"/>
    </row>
    <row r="4" spans="1:7" ht="33">
      <c r="A4" s="4" t="s">
        <v>73</v>
      </c>
      <c r="B4" s="4" t="s">
        <v>75</v>
      </c>
      <c r="C4" s="4" t="s">
        <v>76</v>
      </c>
      <c r="D4" s="4" t="s">
        <v>26</v>
      </c>
      <c r="E4" s="58" t="s">
        <v>99</v>
      </c>
      <c r="F4" s="58" t="s">
        <v>100</v>
      </c>
      <c r="G4" s="58" t="s">
        <v>101</v>
      </c>
    </row>
    <row r="5" spans="1:7" ht="15">
      <c r="A5" s="7"/>
      <c r="B5" s="7"/>
      <c r="C5" s="7" t="s">
        <v>1</v>
      </c>
      <c r="D5" s="7" t="s">
        <v>28</v>
      </c>
      <c r="E5" s="8">
        <v>420</v>
      </c>
      <c r="F5" s="8"/>
      <c r="G5" s="8">
        <f>E5+F5</f>
        <v>420</v>
      </c>
    </row>
    <row r="6" spans="1:7" ht="15">
      <c r="A6" s="7"/>
      <c r="B6" s="7"/>
      <c r="C6" s="7" t="s">
        <v>2</v>
      </c>
      <c r="D6" s="7" t="s">
        <v>29</v>
      </c>
      <c r="E6" s="8">
        <v>10</v>
      </c>
      <c r="F6" s="8"/>
      <c r="G6" s="8">
        <f aca="true" t="shared" si="0" ref="G6:G29">E6+F6</f>
        <v>10</v>
      </c>
    </row>
    <row r="7" spans="1:7" ht="15">
      <c r="A7" s="7"/>
      <c r="B7" s="7"/>
      <c r="C7" s="7" t="s">
        <v>3</v>
      </c>
      <c r="D7" s="7" t="s">
        <v>30</v>
      </c>
      <c r="E7" s="8">
        <v>55</v>
      </c>
      <c r="F7" s="8"/>
      <c r="G7" s="8">
        <f t="shared" si="0"/>
        <v>55</v>
      </c>
    </row>
    <row r="8" spans="1:7" ht="15">
      <c r="A8" s="7"/>
      <c r="B8" s="7"/>
      <c r="C8" s="7" t="s">
        <v>4</v>
      </c>
      <c r="D8" s="7" t="s">
        <v>31</v>
      </c>
      <c r="E8" s="8">
        <v>450</v>
      </c>
      <c r="F8" s="8"/>
      <c r="G8" s="8">
        <f t="shared" si="0"/>
        <v>450</v>
      </c>
    </row>
    <row r="9" spans="1:7" ht="15">
      <c r="A9" s="7"/>
      <c r="B9" s="7"/>
      <c r="C9" s="7" t="s">
        <v>5</v>
      </c>
      <c r="D9" s="7" t="s">
        <v>32</v>
      </c>
      <c r="E9" s="8">
        <v>1000</v>
      </c>
      <c r="F9" s="8"/>
      <c r="G9" s="8">
        <f t="shared" si="0"/>
        <v>1000</v>
      </c>
    </row>
    <row r="10" spans="1:7" ht="15">
      <c r="A10" s="7"/>
      <c r="B10" s="7"/>
      <c r="C10" s="7" t="s">
        <v>6</v>
      </c>
      <c r="D10" s="7" t="s">
        <v>33</v>
      </c>
      <c r="E10" s="8">
        <v>3</v>
      </c>
      <c r="F10" s="8"/>
      <c r="G10" s="8">
        <f t="shared" si="0"/>
        <v>3</v>
      </c>
    </row>
    <row r="11" spans="1:7" ht="15">
      <c r="A11" s="7"/>
      <c r="B11" s="7"/>
      <c r="C11" s="10">
        <v>1351</v>
      </c>
      <c r="D11" s="7" t="s">
        <v>65</v>
      </c>
      <c r="E11" s="8">
        <v>10</v>
      </c>
      <c r="F11" s="8"/>
      <c r="G11" s="8">
        <f t="shared" si="0"/>
        <v>10</v>
      </c>
    </row>
    <row r="12" spans="1:7" ht="15">
      <c r="A12" s="7"/>
      <c r="B12" s="7"/>
      <c r="C12" s="7" t="s">
        <v>7</v>
      </c>
      <c r="D12" s="7" t="s">
        <v>34</v>
      </c>
      <c r="E12" s="8">
        <v>4</v>
      </c>
      <c r="F12" s="8"/>
      <c r="G12" s="8">
        <f t="shared" si="0"/>
        <v>4</v>
      </c>
    </row>
    <row r="13" spans="1:7" ht="15">
      <c r="A13" s="7"/>
      <c r="B13" s="7"/>
      <c r="C13" s="7" t="s">
        <v>8</v>
      </c>
      <c r="D13" s="7" t="s">
        <v>35</v>
      </c>
      <c r="E13" s="8">
        <v>200</v>
      </c>
      <c r="F13" s="8"/>
      <c r="G13" s="8">
        <f t="shared" si="0"/>
        <v>200</v>
      </c>
    </row>
    <row r="14" spans="1:7" ht="15">
      <c r="A14" s="48">
        <v>1</v>
      </c>
      <c r="B14" s="49"/>
      <c r="C14" s="49"/>
      <c r="D14" s="49" t="s">
        <v>74</v>
      </c>
      <c r="E14" s="50">
        <f>SUM(E5:E13)</f>
        <v>2152</v>
      </c>
      <c r="F14" s="50">
        <f>SUM(F5:F13)</f>
        <v>0</v>
      </c>
      <c r="G14" s="50">
        <f>SUM(G5:G13)</f>
        <v>2152</v>
      </c>
    </row>
    <row r="15" spans="1:7" ht="15">
      <c r="A15" s="48"/>
      <c r="B15" s="49"/>
      <c r="C15" s="10">
        <v>4113</v>
      </c>
      <c r="D15" s="7" t="s">
        <v>95</v>
      </c>
      <c r="E15" s="8">
        <v>235</v>
      </c>
      <c r="F15" s="8"/>
      <c r="G15" s="8">
        <f t="shared" si="0"/>
        <v>235</v>
      </c>
    </row>
    <row r="16" spans="1:7" ht="15">
      <c r="A16" s="7"/>
      <c r="B16" s="7"/>
      <c r="C16" s="10">
        <v>4112</v>
      </c>
      <c r="D16" s="7" t="s">
        <v>66</v>
      </c>
      <c r="E16" s="8">
        <v>55</v>
      </c>
      <c r="F16" s="8"/>
      <c r="G16" s="8">
        <f t="shared" si="0"/>
        <v>55</v>
      </c>
    </row>
    <row r="17" spans="1:7" ht="15">
      <c r="A17" s="7"/>
      <c r="B17" s="7"/>
      <c r="C17" s="10">
        <v>4122</v>
      </c>
      <c r="D17" s="7" t="s">
        <v>103</v>
      </c>
      <c r="E17" s="8"/>
      <c r="F17" s="8">
        <v>17.5</v>
      </c>
      <c r="G17" s="8">
        <f t="shared" si="0"/>
        <v>17.5</v>
      </c>
    </row>
    <row r="18" spans="1:7" ht="15">
      <c r="A18" s="51" t="s">
        <v>77</v>
      </c>
      <c r="B18" s="46"/>
      <c r="C18" s="10"/>
      <c r="D18" s="49" t="s">
        <v>78</v>
      </c>
      <c r="E18" s="50">
        <f>SUM(E15:E16)</f>
        <v>290</v>
      </c>
      <c r="F18" s="50">
        <f>SUM(F15:F17)</f>
        <v>17.5</v>
      </c>
      <c r="G18" s="50">
        <f>SUM(G15:G17)</f>
        <v>307.5</v>
      </c>
    </row>
    <row r="19" spans="1:7" ht="15">
      <c r="A19" s="51"/>
      <c r="B19" s="46" t="s">
        <v>80</v>
      </c>
      <c r="C19" s="10">
        <v>2111</v>
      </c>
      <c r="D19" s="7" t="s">
        <v>81</v>
      </c>
      <c r="E19" s="8">
        <v>10</v>
      </c>
      <c r="F19" s="8">
        <v>70</v>
      </c>
      <c r="G19" s="8">
        <f t="shared" si="0"/>
        <v>80</v>
      </c>
    </row>
    <row r="20" spans="1:7" ht="15">
      <c r="A20" s="10"/>
      <c r="B20" s="10">
        <v>2321</v>
      </c>
      <c r="C20" s="10">
        <v>2111</v>
      </c>
      <c r="D20" s="7" t="s">
        <v>67</v>
      </c>
      <c r="E20" s="8">
        <v>110</v>
      </c>
      <c r="F20" s="8"/>
      <c r="G20" s="8">
        <f t="shared" si="0"/>
        <v>110</v>
      </c>
    </row>
    <row r="21" spans="1:7" ht="15">
      <c r="A21" s="10"/>
      <c r="B21" s="10">
        <v>3319</v>
      </c>
      <c r="C21" s="10">
        <v>2112</v>
      </c>
      <c r="D21" s="7" t="s">
        <v>82</v>
      </c>
      <c r="E21" s="8">
        <v>15</v>
      </c>
      <c r="F21" s="8"/>
      <c r="G21" s="8">
        <f t="shared" si="0"/>
        <v>15</v>
      </c>
    </row>
    <row r="22" spans="1:7" ht="15">
      <c r="A22" s="10"/>
      <c r="B22" s="10">
        <v>3322</v>
      </c>
      <c r="C22" s="10" t="s">
        <v>36</v>
      </c>
      <c r="D22" s="7" t="s">
        <v>94</v>
      </c>
      <c r="E22" s="8">
        <v>285</v>
      </c>
      <c r="F22" s="8"/>
      <c r="G22" s="8">
        <f t="shared" si="0"/>
        <v>285</v>
      </c>
    </row>
    <row r="23" spans="1:7" ht="15">
      <c r="A23" s="10"/>
      <c r="B23" s="10">
        <v>3722</v>
      </c>
      <c r="C23" s="10">
        <v>2111</v>
      </c>
      <c r="D23" s="11" t="s">
        <v>16</v>
      </c>
      <c r="E23" s="8">
        <v>147</v>
      </c>
      <c r="F23" s="8">
        <v>1</v>
      </c>
      <c r="G23" s="8">
        <f t="shared" si="0"/>
        <v>148</v>
      </c>
    </row>
    <row r="24" spans="1:7" ht="15">
      <c r="A24" s="10"/>
      <c r="B24" s="10">
        <v>3725</v>
      </c>
      <c r="C24" s="10">
        <v>2324</v>
      </c>
      <c r="D24" s="7" t="s">
        <v>37</v>
      </c>
      <c r="E24" s="8">
        <v>53</v>
      </c>
      <c r="F24" s="8"/>
      <c r="G24" s="8">
        <f t="shared" si="0"/>
        <v>53</v>
      </c>
    </row>
    <row r="25" spans="1:7" ht="15">
      <c r="A25" s="10"/>
      <c r="B25" s="10">
        <v>6171</v>
      </c>
      <c r="C25" s="10">
        <v>2111</v>
      </c>
      <c r="D25" s="7" t="s">
        <v>84</v>
      </c>
      <c r="E25" s="8">
        <v>2</v>
      </c>
      <c r="F25" s="8"/>
      <c r="G25" s="8">
        <f t="shared" si="0"/>
        <v>2</v>
      </c>
    </row>
    <row r="26" spans="1:7" ht="15">
      <c r="A26" s="10"/>
      <c r="B26" s="10">
        <v>6171</v>
      </c>
      <c r="C26" s="10">
        <v>2131</v>
      </c>
      <c r="D26" s="7" t="s">
        <v>38</v>
      </c>
      <c r="E26" s="8">
        <v>72</v>
      </c>
      <c r="F26" s="8"/>
      <c r="G26" s="8">
        <f t="shared" si="0"/>
        <v>72</v>
      </c>
    </row>
    <row r="27" spans="1:7" ht="15">
      <c r="A27" s="7"/>
      <c r="B27" s="7" t="s">
        <v>10</v>
      </c>
      <c r="C27" s="7" t="s">
        <v>9</v>
      </c>
      <c r="D27" s="7" t="s">
        <v>39</v>
      </c>
      <c r="E27" s="8">
        <v>40</v>
      </c>
      <c r="F27" s="8"/>
      <c r="G27" s="8">
        <f t="shared" si="0"/>
        <v>40</v>
      </c>
    </row>
    <row r="28" spans="1:7" ht="15" customHeight="1">
      <c r="A28" s="7"/>
      <c r="B28" s="10">
        <v>6171</v>
      </c>
      <c r="C28" s="10">
        <v>2324</v>
      </c>
      <c r="D28" s="7" t="s">
        <v>83</v>
      </c>
      <c r="E28" s="8">
        <v>3</v>
      </c>
      <c r="F28" s="8"/>
      <c r="G28" s="8">
        <f t="shared" si="0"/>
        <v>3</v>
      </c>
    </row>
    <row r="29" spans="1:7" ht="15">
      <c r="A29" s="7"/>
      <c r="B29" s="7" t="s">
        <v>11</v>
      </c>
      <c r="C29" s="7" t="s">
        <v>12</v>
      </c>
      <c r="D29" s="7" t="s">
        <v>40</v>
      </c>
      <c r="E29" s="8">
        <v>1</v>
      </c>
      <c r="F29" s="8"/>
      <c r="G29" s="8">
        <f t="shared" si="0"/>
        <v>1</v>
      </c>
    </row>
    <row r="30" spans="1:7" ht="15">
      <c r="A30" s="48">
        <v>2</v>
      </c>
      <c r="B30" s="48"/>
      <c r="C30" s="48"/>
      <c r="D30" s="52" t="s">
        <v>79</v>
      </c>
      <c r="E30" s="50">
        <f>SUM(E19:E29)</f>
        <v>738</v>
      </c>
      <c r="F30" s="50">
        <f>SUM(F19:F29)</f>
        <v>71</v>
      </c>
      <c r="G30" s="50">
        <f>SUM(G19:G29)</f>
        <v>809</v>
      </c>
    </row>
    <row r="31" spans="1:7" ht="15">
      <c r="A31" s="12"/>
      <c r="B31" s="12"/>
      <c r="C31" s="12"/>
      <c r="D31" s="13" t="s">
        <v>41</v>
      </c>
      <c r="E31" s="14">
        <f>E14+E18+E30</f>
        <v>3180</v>
      </c>
      <c r="F31" s="14">
        <f>F14+F18+F30</f>
        <v>88.5</v>
      </c>
      <c r="G31" s="14">
        <f>G14+G18+G30</f>
        <v>3268.5</v>
      </c>
    </row>
    <row r="32" spans="1:7" ht="15">
      <c r="A32" s="16"/>
      <c r="B32" s="16"/>
      <c r="C32" s="16"/>
      <c r="D32" s="17"/>
      <c r="E32" s="18"/>
      <c r="F32" s="18"/>
      <c r="G32" s="18"/>
    </row>
    <row r="33" spans="1:7" ht="15">
      <c r="A33" s="19" t="s">
        <v>42</v>
      </c>
      <c r="B33" s="19"/>
      <c r="C33" s="20"/>
      <c r="D33" s="20"/>
      <c r="E33" s="21"/>
      <c r="F33" s="21"/>
      <c r="G33" s="21"/>
    </row>
    <row r="34" spans="1:7" ht="33">
      <c r="A34" s="4" t="s">
        <v>73</v>
      </c>
      <c r="B34" s="4" t="s">
        <v>75</v>
      </c>
      <c r="C34" s="4" t="s">
        <v>76</v>
      </c>
      <c r="D34" s="4" t="s">
        <v>26</v>
      </c>
      <c r="E34" s="58" t="s">
        <v>99</v>
      </c>
      <c r="F34" s="58" t="s">
        <v>100</v>
      </c>
      <c r="G34" s="58" t="s">
        <v>101</v>
      </c>
    </row>
    <row r="35" spans="1:7" ht="16.5" customHeight="1">
      <c r="A35" s="10"/>
      <c r="B35" s="10">
        <v>1031</v>
      </c>
      <c r="C35" s="7" t="s">
        <v>36</v>
      </c>
      <c r="D35" s="7" t="s">
        <v>85</v>
      </c>
      <c r="E35" s="55">
        <v>10</v>
      </c>
      <c r="F35" s="55">
        <v>15</v>
      </c>
      <c r="G35" s="8">
        <f aca="true" t="shared" si="1" ref="G35:G57">E35+F35</f>
        <v>25</v>
      </c>
    </row>
    <row r="36" spans="1:7" ht="15">
      <c r="A36" s="10"/>
      <c r="B36" s="10">
        <v>2221</v>
      </c>
      <c r="C36" s="7" t="s">
        <v>36</v>
      </c>
      <c r="D36" s="7" t="s">
        <v>68</v>
      </c>
      <c r="E36" s="55">
        <v>8</v>
      </c>
      <c r="F36" s="55"/>
      <c r="G36" s="8">
        <f t="shared" si="1"/>
        <v>8</v>
      </c>
    </row>
    <row r="37" spans="1:7" ht="15">
      <c r="A37" s="10"/>
      <c r="B37" s="10">
        <v>2310</v>
      </c>
      <c r="C37" s="7" t="s">
        <v>36</v>
      </c>
      <c r="D37" s="7" t="s">
        <v>43</v>
      </c>
      <c r="E37" s="55">
        <v>2</v>
      </c>
      <c r="F37" s="55"/>
      <c r="G37" s="8">
        <f t="shared" si="1"/>
        <v>2</v>
      </c>
    </row>
    <row r="38" spans="1:7" ht="15">
      <c r="A38" s="10"/>
      <c r="B38" s="10">
        <v>2321</v>
      </c>
      <c r="C38" s="7" t="s">
        <v>36</v>
      </c>
      <c r="D38" s="7" t="s">
        <v>69</v>
      </c>
      <c r="E38" s="55">
        <v>60</v>
      </c>
      <c r="F38" s="55"/>
      <c r="G38" s="8">
        <f t="shared" si="1"/>
        <v>60</v>
      </c>
    </row>
    <row r="39" spans="1:7" ht="15">
      <c r="A39" s="7"/>
      <c r="B39" s="7" t="s">
        <v>13</v>
      </c>
      <c r="C39" s="7" t="s">
        <v>36</v>
      </c>
      <c r="D39" s="7" t="s">
        <v>44</v>
      </c>
      <c r="E39" s="55">
        <v>18</v>
      </c>
      <c r="F39" s="55"/>
      <c r="G39" s="8">
        <f t="shared" si="1"/>
        <v>18</v>
      </c>
    </row>
    <row r="40" spans="1:7" ht="15">
      <c r="A40" s="7"/>
      <c r="B40" s="7" t="s">
        <v>22</v>
      </c>
      <c r="C40" s="7" t="s">
        <v>36</v>
      </c>
      <c r="D40" s="7" t="s">
        <v>45</v>
      </c>
      <c r="E40" s="55">
        <v>3</v>
      </c>
      <c r="F40" s="55"/>
      <c r="G40" s="8">
        <f t="shared" si="1"/>
        <v>3</v>
      </c>
    </row>
    <row r="41" spans="1:7" ht="15">
      <c r="A41" s="10"/>
      <c r="B41" s="10">
        <v>3319</v>
      </c>
      <c r="C41" s="7" t="s">
        <v>36</v>
      </c>
      <c r="D41" s="7" t="s">
        <v>86</v>
      </c>
      <c r="E41" s="55">
        <v>40</v>
      </c>
      <c r="F41" s="55"/>
      <c r="G41" s="8">
        <f t="shared" si="1"/>
        <v>40</v>
      </c>
    </row>
    <row r="42" spans="1:7" ht="17.25" customHeight="1">
      <c r="A42" s="10"/>
      <c r="B42" s="10">
        <v>3322</v>
      </c>
      <c r="C42" s="7" t="s">
        <v>36</v>
      </c>
      <c r="D42" s="54" t="s">
        <v>98</v>
      </c>
      <c r="E42" s="8">
        <v>510</v>
      </c>
      <c r="F42" s="8"/>
      <c r="G42" s="8">
        <f t="shared" si="1"/>
        <v>510</v>
      </c>
    </row>
    <row r="43" spans="1:7" ht="15">
      <c r="A43" s="10"/>
      <c r="B43" s="10">
        <v>3341</v>
      </c>
      <c r="C43" s="7" t="s">
        <v>36</v>
      </c>
      <c r="D43" s="57" t="s">
        <v>46</v>
      </c>
      <c r="E43" s="8">
        <v>2</v>
      </c>
      <c r="F43" s="8"/>
      <c r="G43" s="8">
        <f t="shared" si="1"/>
        <v>2</v>
      </c>
    </row>
    <row r="44" spans="1:7" ht="15">
      <c r="A44" s="10"/>
      <c r="B44" s="10">
        <v>3419</v>
      </c>
      <c r="C44" s="7" t="s">
        <v>36</v>
      </c>
      <c r="D44" s="53" t="s">
        <v>87</v>
      </c>
      <c r="E44" s="8">
        <v>15</v>
      </c>
      <c r="F44" s="8"/>
      <c r="G44" s="8">
        <f t="shared" si="1"/>
        <v>15</v>
      </c>
    </row>
    <row r="45" spans="1:7" ht="15">
      <c r="A45" s="10"/>
      <c r="B45" s="10">
        <v>3421</v>
      </c>
      <c r="C45" s="7" t="s">
        <v>36</v>
      </c>
      <c r="D45" s="7" t="s">
        <v>47</v>
      </c>
      <c r="E45" s="8">
        <v>3</v>
      </c>
      <c r="F45" s="8"/>
      <c r="G45" s="8">
        <f t="shared" si="1"/>
        <v>3</v>
      </c>
    </row>
    <row r="46" spans="1:7" ht="15">
      <c r="A46" s="10"/>
      <c r="B46" s="10">
        <v>3631</v>
      </c>
      <c r="C46" s="7" t="s">
        <v>36</v>
      </c>
      <c r="D46" s="7" t="s">
        <v>48</v>
      </c>
      <c r="E46" s="8">
        <v>80</v>
      </c>
      <c r="F46" s="8"/>
      <c r="G46" s="8">
        <f t="shared" si="1"/>
        <v>80</v>
      </c>
    </row>
    <row r="47" spans="1:7" ht="15">
      <c r="A47" s="7"/>
      <c r="B47" s="7" t="s">
        <v>14</v>
      </c>
      <c r="C47" s="7" t="s">
        <v>36</v>
      </c>
      <c r="D47" s="7" t="s">
        <v>49</v>
      </c>
      <c r="E47" s="8">
        <v>4</v>
      </c>
      <c r="F47" s="8"/>
      <c r="G47" s="8">
        <f t="shared" si="1"/>
        <v>4</v>
      </c>
    </row>
    <row r="48" spans="1:7" ht="15">
      <c r="A48" s="7"/>
      <c r="B48" s="7" t="s">
        <v>15</v>
      </c>
      <c r="C48" s="7" t="s">
        <v>36</v>
      </c>
      <c r="D48" s="7" t="s">
        <v>50</v>
      </c>
      <c r="E48" s="8">
        <v>153</v>
      </c>
      <c r="F48" s="8"/>
      <c r="G48" s="8">
        <f t="shared" si="1"/>
        <v>153</v>
      </c>
    </row>
    <row r="49" spans="1:7" ht="15">
      <c r="A49" s="10"/>
      <c r="B49" s="10">
        <v>3725</v>
      </c>
      <c r="C49" s="7" t="s">
        <v>36</v>
      </c>
      <c r="D49" s="7" t="s">
        <v>70</v>
      </c>
      <c r="E49" s="8">
        <v>38</v>
      </c>
      <c r="F49" s="8"/>
      <c r="G49" s="8">
        <f t="shared" si="1"/>
        <v>38</v>
      </c>
    </row>
    <row r="50" spans="1:7" ht="15">
      <c r="A50" s="7"/>
      <c r="B50" s="7" t="s">
        <v>17</v>
      </c>
      <c r="C50" s="7" t="s">
        <v>36</v>
      </c>
      <c r="D50" s="7" t="s">
        <v>51</v>
      </c>
      <c r="E50" s="8">
        <v>354</v>
      </c>
      <c r="F50" s="8"/>
      <c r="G50" s="8">
        <f t="shared" si="1"/>
        <v>354</v>
      </c>
    </row>
    <row r="51" spans="1:7" ht="15">
      <c r="A51" s="7"/>
      <c r="B51" s="7" t="s">
        <v>18</v>
      </c>
      <c r="C51" s="7" t="s">
        <v>36</v>
      </c>
      <c r="D51" s="7" t="s">
        <v>52</v>
      </c>
      <c r="E51" s="8">
        <v>6</v>
      </c>
      <c r="F51" s="8">
        <v>14</v>
      </c>
      <c r="G51" s="8">
        <f t="shared" si="1"/>
        <v>20</v>
      </c>
    </row>
    <row r="52" spans="1:7" ht="15">
      <c r="A52" s="7"/>
      <c r="B52" s="7" t="s">
        <v>19</v>
      </c>
      <c r="C52" s="7" t="s">
        <v>36</v>
      </c>
      <c r="D52" s="7" t="s">
        <v>20</v>
      </c>
      <c r="E52" s="8">
        <v>570</v>
      </c>
      <c r="F52" s="8"/>
      <c r="G52" s="8">
        <f t="shared" si="1"/>
        <v>570</v>
      </c>
    </row>
    <row r="53" spans="1:7" ht="15">
      <c r="A53" s="7"/>
      <c r="B53" s="10">
        <v>6171</v>
      </c>
      <c r="C53" s="7" t="s">
        <v>36</v>
      </c>
      <c r="D53" s="7" t="s">
        <v>53</v>
      </c>
      <c r="E53" s="8">
        <v>594</v>
      </c>
      <c r="F53" s="8">
        <v>59.5</v>
      </c>
      <c r="G53" s="8">
        <f t="shared" si="1"/>
        <v>653.5</v>
      </c>
    </row>
    <row r="54" spans="1:7" ht="15">
      <c r="A54" s="10"/>
      <c r="B54" s="10">
        <v>6171</v>
      </c>
      <c r="C54" s="10">
        <v>5901</v>
      </c>
      <c r="D54" s="7" t="s">
        <v>23</v>
      </c>
      <c r="E54" s="8">
        <v>10</v>
      </c>
      <c r="F54" s="8"/>
      <c r="G54" s="8">
        <f t="shared" si="1"/>
        <v>10</v>
      </c>
    </row>
    <row r="55" spans="1:7" ht="15">
      <c r="A55" s="10"/>
      <c r="B55" s="10">
        <v>6310</v>
      </c>
      <c r="C55" s="7" t="s">
        <v>36</v>
      </c>
      <c r="D55" s="7" t="s">
        <v>64</v>
      </c>
      <c r="E55" s="8">
        <v>7</v>
      </c>
      <c r="F55" s="8"/>
      <c r="G55" s="8">
        <f t="shared" si="1"/>
        <v>7</v>
      </c>
    </row>
    <row r="56" spans="1:7" ht="15">
      <c r="A56" s="10"/>
      <c r="B56" s="10">
        <v>6320</v>
      </c>
      <c r="C56" s="7" t="s">
        <v>36</v>
      </c>
      <c r="D56" s="7" t="s">
        <v>71</v>
      </c>
      <c r="E56" s="8">
        <v>19</v>
      </c>
      <c r="F56" s="8"/>
      <c r="G56" s="8">
        <f t="shared" si="1"/>
        <v>19</v>
      </c>
    </row>
    <row r="57" spans="1:7" ht="15" customHeight="1">
      <c r="A57" s="10"/>
      <c r="B57" s="10">
        <v>6402</v>
      </c>
      <c r="C57" s="7" t="s">
        <v>36</v>
      </c>
      <c r="D57" s="7" t="s">
        <v>72</v>
      </c>
      <c r="E57" s="8">
        <v>24</v>
      </c>
      <c r="F57" s="8"/>
      <c r="G57" s="8">
        <f t="shared" si="1"/>
        <v>24</v>
      </c>
    </row>
    <row r="58" spans="1:7" ht="15" customHeight="1">
      <c r="A58" s="48">
        <v>5</v>
      </c>
      <c r="B58" s="10"/>
      <c r="C58" s="7"/>
      <c r="D58" s="49" t="s">
        <v>88</v>
      </c>
      <c r="E58" s="50">
        <f>SUM(E35:E57)</f>
        <v>2530</v>
      </c>
      <c r="F58" s="50">
        <f>SUM(F35:F57)</f>
        <v>88.5</v>
      </c>
      <c r="G58" s="50">
        <f>SUM(G35:G57)</f>
        <v>2618.5</v>
      </c>
    </row>
    <row r="59" spans="1:7" ht="15" customHeight="1">
      <c r="A59" s="48"/>
      <c r="B59" s="10">
        <v>2321</v>
      </c>
      <c r="C59" s="7" t="s">
        <v>36</v>
      </c>
      <c r="D59" s="7" t="s">
        <v>93</v>
      </c>
      <c r="E59" s="8">
        <v>650</v>
      </c>
      <c r="F59" s="8"/>
      <c r="G59" s="8">
        <f>E59+F59</f>
        <v>650</v>
      </c>
    </row>
    <row r="60" spans="1:7" ht="15" customHeight="1">
      <c r="A60" s="48">
        <v>6</v>
      </c>
      <c r="B60" s="10"/>
      <c r="C60" s="7"/>
      <c r="D60" s="49" t="s">
        <v>89</v>
      </c>
      <c r="E60" s="50">
        <f>SUM(E59)</f>
        <v>650</v>
      </c>
      <c r="F60" s="50">
        <f>SUM(F59)</f>
        <v>0</v>
      </c>
      <c r="G60" s="50">
        <f>SUM(G59)</f>
        <v>650</v>
      </c>
    </row>
    <row r="61" spans="1:7" ht="15">
      <c r="A61" s="23"/>
      <c r="B61" s="23"/>
      <c r="C61" s="23"/>
      <c r="D61" s="23" t="s">
        <v>54</v>
      </c>
      <c r="E61" s="14">
        <f>E58+E60</f>
        <v>3180</v>
      </c>
      <c r="F61" s="14">
        <f>F58+F60</f>
        <v>88.5</v>
      </c>
      <c r="G61" s="14">
        <f>G58+G60</f>
        <v>3268.5</v>
      </c>
    </row>
    <row r="62" spans="1:7" ht="15">
      <c r="A62" s="45"/>
      <c r="B62" s="45"/>
      <c r="C62" s="45"/>
      <c r="D62" s="45"/>
      <c r="E62" s="37"/>
      <c r="F62" s="37"/>
      <c r="G62" s="37"/>
    </row>
    <row r="63" spans="1:7" ht="15">
      <c r="A63" s="2"/>
      <c r="B63" s="2"/>
      <c r="C63" s="2"/>
      <c r="D63" s="2"/>
      <c r="E63" s="3"/>
      <c r="F63" s="3"/>
      <c r="G63" s="3"/>
    </row>
    <row r="64" spans="1:7" ht="15">
      <c r="A64" s="1" t="s">
        <v>55</v>
      </c>
      <c r="B64" s="1"/>
      <c r="C64" s="2"/>
      <c r="D64" s="2"/>
      <c r="E64" s="3"/>
      <c r="F64" s="3"/>
      <c r="G64" s="3"/>
    </row>
    <row r="65" spans="1:7" ht="15">
      <c r="A65" s="4" t="s">
        <v>25</v>
      </c>
      <c r="B65" s="4"/>
      <c r="C65" s="4" t="s">
        <v>21</v>
      </c>
      <c r="D65" s="4" t="s">
        <v>26</v>
      </c>
      <c r="E65" s="5" t="s">
        <v>27</v>
      </c>
      <c r="F65" s="5" t="s">
        <v>27</v>
      </c>
      <c r="G65" s="5" t="s">
        <v>27</v>
      </c>
    </row>
    <row r="66" spans="1:7" ht="15">
      <c r="A66" s="7" t="s">
        <v>0</v>
      </c>
      <c r="B66" s="7"/>
      <c r="C66" s="7">
        <v>8115</v>
      </c>
      <c r="D66" s="7" t="s">
        <v>56</v>
      </c>
      <c r="E66" s="8">
        <f>-E31+E61</f>
        <v>0</v>
      </c>
      <c r="F66" s="8">
        <f>-F31+F61</f>
        <v>0</v>
      </c>
      <c r="G66" s="8">
        <f>-G31+G61</f>
        <v>0</v>
      </c>
    </row>
    <row r="67" spans="1:7" ht="15">
      <c r="A67" s="7"/>
      <c r="B67" s="7"/>
      <c r="C67" s="7"/>
      <c r="D67" s="7"/>
      <c r="E67" s="8"/>
      <c r="F67" s="8"/>
      <c r="G67" s="8"/>
    </row>
    <row r="68" spans="1:7" ht="15">
      <c r="A68" s="24"/>
      <c r="B68" s="24"/>
      <c r="C68" s="24"/>
      <c r="D68" s="23" t="s">
        <v>57</v>
      </c>
      <c r="E68" s="25">
        <f>SUM(E66:E67)</f>
        <v>0</v>
      </c>
      <c r="F68" s="25">
        <f>SUM(F66:F67)</f>
        <v>0</v>
      </c>
      <c r="G68" s="25">
        <f>SUM(G66:G67)</f>
        <v>0</v>
      </c>
    </row>
    <row r="69" spans="1:7" ht="15">
      <c r="A69" s="2"/>
      <c r="B69" s="2"/>
      <c r="C69" s="2"/>
      <c r="D69" s="2"/>
      <c r="E69" s="3"/>
      <c r="F69" s="3"/>
      <c r="G69" s="3"/>
    </row>
    <row r="70" spans="1:7" ht="15">
      <c r="A70" s="1" t="s">
        <v>58</v>
      </c>
      <c r="B70" s="1"/>
      <c r="C70" s="2"/>
      <c r="D70" s="2"/>
      <c r="E70" s="3"/>
      <c r="F70" s="3"/>
      <c r="G70" s="3"/>
    </row>
    <row r="71" spans="1:8" ht="15">
      <c r="A71" s="1"/>
      <c r="B71" s="1"/>
      <c r="C71" s="26" t="s">
        <v>104</v>
      </c>
      <c r="D71" s="27"/>
      <c r="E71" s="28">
        <v>2650</v>
      </c>
      <c r="F71" s="28">
        <v>2650</v>
      </c>
      <c r="G71" s="28">
        <v>2650</v>
      </c>
      <c r="H71" s="44"/>
    </row>
    <row r="72" spans="1:7" ht="15">
      <c r="A72" s="2"/>
      <c r="B72" s="2"/>
      <c r="C72" s="29"/>
      <c r="D72" s="30" t="s">
        <v>91</v>
      </c>
      <c r="E72" s="31">
        <f>+E31</f>
        <v>3180</v>
      </c>
      <c r="F72" s="31">
        <f>+F31</f>
        <v>88.5</v>
      </c>
      <c r="G72" s="31">
        <f>+G31</f>
        <v>3268.5</v>
      </c>
    </row>
    <row r="73" spans="1:7" ht="15">
      <c r="A73" s="2"/>
      <c r="B73" s="2"/>
      <c r="C73" s="29"/>
      <c r="D73" s="30" t="s">
        <v>92</v>
      </c>
      <c r="E73" s="31">
        <f>-E61</f>
        <v>-3180</v>
      </c>
      <c r="F73" s="31">
        <f>-F61</f>
        <v>-88.5</v>
      </c>
      <c r="G73" s="31">
        <f>-G61</f>
        <v>-3268.5</v>
      </c>
    </row>
    <row r="74" spans="1:7" ht="15">
      <c r="A74" s="2"/>
      <c r="B74" s="2"/>
      <c r="C74" s="29"/>
      <c r="D74" s="30" t="s">
        <v>59</v>
      </c>
      <c r="E74" s="31">
        <f>+E68</f>
        <v>0</v>
      </c>
      <c r="F74" s="31">
        <f>+F68</f>
        <v>0</v>
      </c>
      <c r="G74" s="31">
        <f>+G68</f>
        <v>0</v>
      </c>
    </row>
    <row r="75" spans="1:7" ht="15">
      <c r="A75" s="2"/>
      <c r="B75" s="2"/>
      <c r="C75" s="26" t="s">
        <v>97</v>
      </c>
      <c r="D75" s="27"/>
      <c r="E75" s="34">
        <f>SUM(E71:E74)</f>
        <v>2650</v>
      </c>
      <c r="F75" s="34">
        <f>SUM(F71:F74)</f>
        <v>2650</v>
      </c>
      <c r="G75" s="34">
        <f>SUM(G71:G74)</f>
        <v>2650</v>
      </c>
    </row>
    <row r="76" spans="1:7" ht="15">
      <c r="A76" s="2"/>
      <c r="B76" s="2"/>
      <c r="C76" s="35"/>
      <c r="D76" s="36"/>
      <c r="E76" s="37"/>
      <c r="F76" s="37"/>
      <c r="G76" s="37"/>
    </row>
    <row r="77" spans="1:7" ht="15">
      <c r="A77" s="2" t="s">
        <v>105</v>
      </c>
      <c r="B77" s="2"/>
      <c r="C77" s="2"/>
      <c r="D77" s="2"/>
      <c r="E77" s="3"/>
      <c r="F77" s="3"/>
      <c r="G77" s="3"/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">
      <selection activeCell="L79" sqref="L79"/>
    </sheetView>
  </sheetViews>
  <sheetFormatPr defaultColWidth="9.140625" defaultRowHeight="15"/>
  <cols>
    <col min="1" max="1" width="7.140625" style="0" customWidth="1"/>
    <col min="4" max="4" width="38.57421875" style="0" customWidth="1"/>
    <col min="7" max="7" width="0" style="0" hidden="1" customWidth="1"/>
  </cols>
  <sheetData>
    <row r="1" spans="1:9" ht="15">
      <c r="A1" s="1" t="s">
        <v>106</v>
      </c>
      <c r="B1" s="1"/>
      <c r="C1" s="2"/>
      <c r="D1" s="2"/>
      <c r="E1" s="3"/>
      <c r="F1" s="3"/>
      <c r="G1" s="3"/>
      <c r="H1" s="3"/>
      <c r="I1" s="3"/>
    </row>
    <row r="2" spans="1:9" ht="15">
      <c r="A2" s="2"/>
      <c r="B2" s="2"/>
      <c r="C2" s="2"/>
      <c r="D2" s="2"/>
      <c r="E2" s="3"/>
      <c r="F2" s="3"/>
      <c r="G2" s="3"/>
      <c r="H2" s="3"/>
      <c r="I2" s="3"/>
    </row>
    <row r="3" spans="1:9" ht="15">
      <c r="A3" s="1" t="s">
        <v>24</v>
      </c>
      <c r="B3" s="1"/>
      <c r="C3" s="2"/>
      <c r="D3" s="2"/>
      <c r="E3" s="3"/>
      <c r="F3" s="3"/>
      <c r="G3" s="3"/>
      <c r="H3" s="3"/>
      <c r="I3" s="3"/>
    </row>
    <row r="4" spans="1:9" ht="33">
      <c r="A4" s="4" t="s">
        <v>73</v>
      </c>
      <c r="B4" s="4" t="s">
        <v>75</v>
      </c>
      <c r="C4" s="4" t="s">
        <v>76</v>
      </c>
      <c r="D4" s="4" t="s">
        <v>26</v>
      </c>
      <c r="E4" s="58" t="s">
        <v>99</v>
      </c>
      <c r="F4" s="58" t="s">
        <v>100</v>
      </c>
      <c r="G4" s="58" t="s">
        <v>101</v>
      </c>
      <c r="H4" s="58" t="s">
        <v>107</v>
      </c>
      <c r="I4" s="58" t="s">
        <v>101</v>
      </c>
    </row>
    <row r="5" spans="1:9" ht="15">
      <c r="A5" s="7"/>
      <c r="B5" s="7"/>
      <c r="C5" s="7" t="s">
        <v>1</v>
      </c>
      <c r="D5" s="7" t="s">
        <v>28</v>
      </c>
      <c r="E5" s="8">
        <v>420</v>
      </c>
      <c r="F5" s="8"/>
      <c r="G5" s="8">
        <f>E5+F5</f>
        <v>420</v>
      </c>
      <c r="H5" s="8"/>
      <c r="I5" s="8">
        <f aca="true" t="shared" si="0" ref="I5:I13">G5+H5</f>
        <v>420</v>
      </c>
    </row>
    <row r="6" spans="1:9" ht="15">
      <c r="A6" s="7"/>
      <c r="B6" s="7"/>
      <c r="C6" s="7" t="s">
        <v>2</v>
      </c>
      <c r="D6" s="7" t="s">
        <v>29</v>
      </c>
      <c r="E6" s="8">
        <v>10</v>
      </c>
      <c r="F6" s="8"/>
      <c r="G6" s="8">
        <f aca="true" t="shared" si="1" ref="G6:G32">E6+F6</f>
        <v>10</v>
      </c>
      <c r="H6" s="8"/>
      <c r="I6" s="8">
        <f t="shared" si="0"/>
        <v>10</v>
      </c>
    </row>
    <row r="7" spans="1:9" ht="15">
      <c r="A7" s="7"/>
      <c r="B7" s="7"/>
      <c r="C7" s="7" t="s">
        <v>3</v>
      </c>
      <c r="D7" s="7" t="s">
        <v>30</v>
      </c>
      <c r="E7" s="8">
        <v>55</v>
      </c>
      <c r="F7" s="8"/>
      <c r="G7" s="8">
        <f t="shared" si="1"/>
        <v>55</v>
      </c>
      <c r="H7" s="8"/>
      <c r="I7" s="8">
        <f t="shared" si="0"/>
        <v>55</v>
      </c>
    </row>
    <row r="8" spans="1:9" ht="15">
      <c r="A8" s="7"/>
      <c r="B8" s="7"/>
      <c r="C8" s="7" t="s">
        <v>4</v>
      </c>
      <c r="D8" s="7" t="s">
        <v>31</v>
      </c>
      <c r="E8" s="8">
        <v>450</v>
      </c>
      <c r="F8" s="8"/>
      <c r="G8" s="8">
        <f t="shared" si="1"/>
        <v>450</v>
      </c>
      <c r="H8" s="8"/>
      <c r="I8" s="8">
        <f t="shared" si="0"/>
        <v>450</v>
      </c>
    </row>
    <row r="9" spans="1:9" ht="15">
      <c r="A9" s="7"/>
      <c r="B9" s="7"/>
      <c r="C9" s="7" t="s">
        <v>5</v>
      </c>
      <c r="D9" s="7" t="s">
        <v>32</v>
      </c>
      <c r="E9" s="8">
        <v>1000</v>
      </c>
      <c r="F9" s="8"/>
      <c r="G9" s="8">
        <f t="shared" si="1"/>
        <v>1000</v>
      </c>
      <c r="H9" s="8"/>
      <c r="I9" s="8">
        <f t="shared" si="0"/>
        <v>1000</v>
      </c>
    </row>
    <row r="10" spans="1:9" ht="15">
      <c r="A10" s="7"/>
      <c r="B10" s="7"/>
      <c r="C10" s="7" t="s">
        <v>6</v>
      </c>
      <c r="D10" s="7" t="s">
        <v>33</v>
      </c>
      <c r="E10" s="8">
        <v>3</v>
      </c>
      <c r="F10" s="8"/>
      <c r="G10" s="8">
        <f t="shared" si="1"/>
        <v>3</v>
      </c>
      <c r="H10" s="8"/>
      <c r="I10" s="8">
        <f t="shared" si="0"/>
        <v>3</v>
      </c>
    </row>
    <row r="11" spans="1:9" ht="15">
      <c r="A11" s="7"/>
      <c r="B11" s="7"/>
      <c r="C11" s="10">
        <v>1351</v>
      </c>
      <c r="D11" s="7" t="s">
        <v>65</v>
      </c>
      <c r="E11" s="8">
        <v>10</v>
      </c>
      <c r="F11" s="8"/>
      <c r="G11" s="8">
        <f t="shared" si="1"/>
        <v>10</v>
      </c>
      <c r="H11" s="8"/>
      <c r="I11" s="8">
        <f t="shared" si="0"/>
        <v>10</v>
      </c>
    </row>
    <row r="12" spans="1:9" ht="15">
      <c r="A12" s="7"/>
      <c r="B12" s="7"/>
      <c r="C12" s="7" t="s">
        <v>7</v>
      </c>
      <c r="D12" s="7" t="s">
        <v>34</v>
      </c>
      <c r="E12" s="8">
        <v>4</v>
      </c>
      <c r="F12" s="8"/>
      <c r="G12" s="8">
        <f t="shared" si="1"/>
        <v>4</v>
      </c>
      <c r="H12" s="8"/>
      <c r="I12" s="8">
        <f t="shared" si="0"/>
        <v>4</v>
      </c>
    </row>
    <row r="13" spans="1:9" ht="15">
      <c r="A13" s="7"/>
      <c r="B13" s="7"/>
      <c r="C13" s="7" t="s">
        <v>8</v>
      </c>
      <c r="D13" s="7" t="s">
        <v>35</v>
      </c>
      <c r="E13" s="8">
        <v>200</v>
      </c>
      <c r="F13" s="8"/>
      <c r="G13" s="8">
        <f t="shared" si="1"/>
        <v>200</v>
      </c>
      <c r="H13" s="8"/>
      <c r="I13" s="8">
        <f t="shared" si="0"/>
        <v>200</v>
      </c>
    </row>
    <row r="14" spans="1:9" ht="15">
      <c r="A14" s="48">
        <v>1</v>
      </c>
      <c r="B14" s="49"/>
      <c r="C14" s="49"/>
      <c r="D14" s="49" t="s">
        <v>74</v>
      </c>
      <c r="E14" s="50">
        <f>SUM(E5:E13)</f>
        <v>2152</v>
      </c>
      <c r="F14" s="50">
        <f>SUM(F5:F13)</f>
        <v>0</v>
      </c>
      <c r="G14" s="50">
        <f>SUM(G5:G13)</f>
        <v>2152</v>
      </c>
      <c r="H14" s="50">
        <f>SUM(H5:H13)</f>
        <v>0</v>
      </c>
      <c r="I14" s="50">
        <f>SUM(I5:I13)</f>
        <v>2152</v>
      </c>
    </row>
    <row r="15" spans="1:9" ht="15">
      <c r="A15" s="48"/>
      <c r="B15" s="49"/>
      <c r="C15" s="10">
        <v>4113</v>
      </c>
      <c r="D15" s="7" t="s">
        <v>108</v>
      </c>
      <c r="E15" s="8">
        <v>235</v>
      </c>
      <c r="F15" s="8"/>
      <c r="G15" s="8">
        <f t="shared" si="1"/>
        <v>235</v>
      </c>
      <c r="H15" s="8">
        <v>-222</v>
      </c>
      <c r="I15" s="8">
        <f>G15+H15</f>
        <v>13</v>
      </c>
    </row>
    <row r="16" spans="1:9" ht="15">
      <c r="A16" s="7"/>
      <c r="B16" s="7"/>
      <c r="C16" s="10">
        <v>4112</v>
      </c>
      <c r="D16" s="7" t="s">
        <v>66</v>
      </c>
      <c r="E16" s="8">
        <v>55</v>
      </c>
      <c r="F16" s="8"/>
      <c r="G16" s="8">
        <f t="shared" si="1"/>
        <v>55</v>
      </c>
      <c r="H16" s="8"/>
      <c r="I16" s="8">
        <f>G16+H16</f>
        <v>55</v>
      </c>
    </row>
    <row r="17" spans="1:9" ht="15">
      <c r="A17" s="7"/>
      <c r="B17" s="7"/>
      <c r="C17" s="10">
        <v>4122</v>
      </c>
      <c r="D17" s="7" t="s">
        <v>103</v>
      </c>
      <c r="E17" s="8"/>
      <c r="F17" s="8">
        <v>17.5</v>
      </c>
      <c r="G17" s="8">
        <f t="shared" si="1"/>
        <v>17.5</v>
      </c>
      <c r="H17" s="8"/>
      <c r="I17" s="8">
        <f>G17+H17</f>
        <v>17.5</v>
      </c>
    </row>
    <row r="18" spans="1:9" ht="15">
      <c r="A18" s="7"/>
      <c r="B18" s="7"/>
      <c r="C18" s="10">
        <v>4122</v>
      </c>
      <c r="D18" s="7" t="s">
        <v>110</v>
      </c>
      <c r="E18" s="8"/>
      <c r="F18" s="8"/>
      <c r="G18" s="8"/>
      <c r="H18" s="8">
        <v>259</v>
      </c>
      <c r="I18" s="8">
        <f>G18+H18</f>
        <v>259</v>
      </c>
    </row>
    <row r="19" spans="1:9" ht="15">
      <c r="A19" s="7"/>
      <c r="B19" s="7"/>
      <c r="C19" s="10">
        <v>4116</v>
      </c>
      <c r="D19" s="7" t="s">
        <v>109</v>
      </c>
      <c r="E19" s="8"/>
      <c r="F19" s="8"/>
      <c r="G19" s="8"/>
      <c r="H19" s="8">
        <v>170</v>
      </c>
      <c r="I19" s="8">
        <f>G19+H19</f>
        <v>170</v>
      </c>
    </row>
    <row r="20" spans="1:9" ht="15">
      <c r="A20" s="51" t="s">
        <v>77</v>
      </c>
      <c r="B20" s="46"/>
      <c r="C20" s="10"/>
      <c r="D20" s="49" t="s">
        <v>78</v>
      </c>
      <c r="E20" s="50">
        <f>SUM(E15:E16)</f>
        <v>290</v>
      </c>
      <c r="F20" s="50">
        <f>SUM(F15:F17)</f>
        <v>17.5</v>
      </c>
      <c r="G20" s="50">
        <f>SUM(G15:G17)</f>
        <v>307.5</v>
      </c>
      <c r="H20" s="50">
        <f>SUM(H15:H19)</f>
        <v>207</v>
      </c>
      <c r="I20" s="50">
        <f>SUM(I15:I19)</f>
        <v>514.5</v>
      </c>
    </row>
    <row r="21" spans="1:9" ht="15">
      <c r="A21" s="51"/>
      <c r="B21" s="46" t="s">
        <v>80</v>
      </c>
      <c r="C21" s="10">
        <v>2111</v>
      </c>
      <c r="D21" s="7" t="s">
        <v>81</v>
      </c>
      <c r="E21" s="8">
        <v>10</v>
      </c>
      <c r="F21" s="8">
        <v>70</v>
      </c>
      <c r="G21" s="8">
        <f t="shared" si="1"/>
        <v>80</v>
      </c>
      <c r="H21" s="8">
        <v>5</v>
      </c>
      <c r="I21" s="8">
        <f aca="true" t="shared" si="2" ref="I21:I32">G21+H21</f>
        <v>85</v>
      </c>
    </row>
    <row r="22" spans="1:9" ht="15">
      <c r="A22" s="10"/>
      <c r="B22" s="10">
        <v>2321</v>
      </c>
      <c r="C22" s="10">
        <v>2111</v>
      </c>
      <c r="D22" s="7" t="s">
        <v>67</v>
      </c>
      <c r="E22" s="8">
        <v>110</v>
      </c>
      <c r="F22" s="8"/>
      <c r="G22" s="8">
        <f t="shared" si="1"/>
        <v>110</v>
      </c>
      <c r="H22" s="8"/>
      <c r="I22" s="8">
        <f t="shared" si="2"/>
        <v>110</v>
      </c>
    </row>
    <row r="23" spans="1:9" ht="15">
      <c r="A23" s="10"/>
      <c r="B23" s="10">
        <v>3319</v>
      </c>
      <c r="C23" s="10">
        <v>2112</v>
      </c>
      <c r="D23" s="7" t="s">
        <v>82</v>
      </c>
      <c r="E23" s="8">
        <v>15</v>
      </c>
      <c r="F23" s="8"/>
      <c r="G23" s="8">
        <f t="shared" si="1"/>
        <v>15</v>
      </c>
      <c r="H23" s="8"/>
      <c r="I23" s="8">
        <f t="shared" si="2"/>
        <v>15</v>
      </c>
    </row>
    <row r="24" spans="1:9" ht="15">
      <c r="A24" s="10"/>
      <c r="B24" s="10">
        <v>3322</v>
      </c>
      <c r="C24" s="10" t="s">
        <v>36</v>
      </c>
      <c r="D24" s="7" t="s">
        <v>94</v>
      </c>
      <c r="E24" s="8">
        <v>285</v>
      </c>
      <c r="F24" s="8"/>
      <c r="G24" s="8">
        <f t="shared" si="1"/>
        <v>285</v>
      </c>
      <c r="H24" s="8"/>
      <c r="I24" s="8">
        <f t="shared" si="2"/>
        <v>285</v>
      </c>
    </row>
    <row r="25" spans="1:9" ht="15">
      <c r="A25" s="10"/>
      <c r="B25" s="10">
        <v>3722</v>
      </c>
      <c r="C25" s="10">
        <v>2111</v>
      </c>
      <c r="D25" s="11" t="s">
        <v>16</v>
      </c>
      <c r="E25" s="8">
        <v>147</v>
      </c>
      <c r="F25" s="8">
        <v>1</v>
      </c>
      <c r="G25" s="8">
        <f t="shared" si="1"/>
        <v>148</v>
      </c>
      <c r="H25" s="8"/>
      <c r="I25" s="8">
        <f t="shared" si="2"/>
        <v>148</v>
      </c>
    </row>
    <row r="26" spans="1:9" ht="15">
      <c r="A26" s="10"/>
      <c r="B26" s="10">
        <v>3725</v>
      </c>
      <c r="C26" s="10">
        <v>2324</v>
      </c>
      <c r="D26" s="7" t="s">
        <v>37</v>
      </c>
      <c r="E26" s="8">
        <v>53</v>
      </c>
      <c r="F26" s="8"/>
      <c r="G26" s="8">
        <f t="shared" si="1"/>
        <v>53</v>
      </c>
      <c r="H26" s="8"/>
      <c r="I26" s="8">
        <f t="shared" si="2"/>
        <v>53</v>
      </c>
    </row>
    <row r="27" spans="1:9" ht="15">
      <c r="A27" s="10"/>
      <c r="B27" s="10">
        <v>6171</v>
      </c>
      <c r="C27" s="10">
        <v>2111</v>
      </c>
      <c r="D27" s="7" t="s">
        <v>84</v>
      </c>
      <c r="E27" s="8">
        <v>2</v>
      </c>
      <c r="F27" s="8"/>
      <c r="G27" s="8">
        <f t="shared" si="1"/>
        <v>2</v>
      </c>
      <c r="H27" s="8"/>
      <c r="I27" s="8">
        <f t="shared" si="2"/>
        <v>2</v>
      </c>
    </row>
    <row r="28" spans="1:9" ht="15">
      <c r="A28" s="10"/>
      <c r="B28" s="10">
        <v>6171</v>
      </c>
      <c r="C28" s="10">
        <v>2131</v>
      </c>
      <c r="D28" s="7" t="s">
        <v>38</v>
      </c>
      <c r="E28" s="8">
        <v>72</v>
      </c>
      <c r="F28" s="8"/>
      <c r="G28" s="8">
        <f t="shared" si="1"/>
        <v>72</v>
      </c>
      <c r="H28" s="8"/>
      <c r="I28" s="8">
        <f t="shared" si="2"/>
        <v>72</v>
      </c>
    </row>
    <row r="29" spans="1:9" ht="15">
      <c r="A29" s="7"/>
      <c r="B29" s="7" t="s">
        <v>10</v>
      </c>
      <c r="C29" s="7" t="s">
        <v>9</v>
      </c>
      <c r="D29" s="7" t="s">
        <v>39</v>
      </c>
      <c r="E29" s="8">
        <v>40</v>
      </c>
      <c r="F29" s="8"/>
      <c r="G29" s="8">
        <f t="shared" si="1"/>
        <v>40</v>
      </c>
      <c r="H29" s="8"/>
      <c r="I29" s="8">
        <f t="shared" si="2"/>
        <v>40</v>
      </c>
    </row>
    <row r="30" spans="1:9" ht="15" customHeight="1">
      <c r="A30" s="7"/>
      <c r="B30" s="10">
        <v>6171</v>
      </c>
      <c r="C30" s="10">
        <v>2324</v>
      </c>
      <c r="D30" s="7" t="s">
        <v>112</v>
      </c>
      <c r="E30" s="8">
        <v>3</v>
      </c>
      <c r="F30" s="8"/>
      <c r="G30" s="8">
        <f t="shared" si="1"/>
        <v>3</v>
      </c>
      <c r="H30" s="8">
        <v>17</v>
      </c>
      <c r="I30" s="8">
        <f t="shared" si="2"/>
        <v>20</v>
      </c>
    </row>
    <row r="31" spans="1:9" ht="15" customHeight="1">
      <c r="A31" s="7"/>
      <c r="B31" s="10">
        <v>6171</v>
      </c>
      <c r="C31" s="10">
        <v>3111</v>
      </c>
      <c r="D31" s="7" t="s">
        <v>111</v>
      </c>
      <c r="E31" s="8"/>
      <c r="F31" s="8"/>
      <c r="G31" s="8"/>
      <c r="H31" s="8">
        <v>2.5</v>
      </c>
      <c r="I31" s="8">
        <f t="shared" si="2"/>
        <v>2.5</v>
      </c>
    </row>
    <row r="32" spans="1:9" ht="15">
      <c r="A32" s="7"/>
      <c r="B32" s="7" t="s">
        <v>11</v>
      </c>
      <c r="C32" s="7" t="s">
        <v>12</v>
      </c>
      <c r="D32" s="7" t="s">
        <v>40</v>
      </c>
      <c r="E32" s="8">
        <v>1</v>
      </c>
      <c r="F32" s="8"/>
      <c r="G32" s="8">
        <f t="shared" si="1"/>
        <v>1</v>
      </c>
      <c r="H32" s="8"/>
      <c r="I32" s="8">
        <f t="shared" si="2"/>
        <v>1</v>
      </c>
    </row>
    <row r="33" spans="1:9" ht="15">
      <c r="A33" s="48">
        <v>2</v>
      </c>
      <c r="B33" s="48"/>
      <c r="C33" s="48"/>
      <c r="D33" s="52" t="s">
        <v>79</v>
      </c>
      <c r="E33" s="50">
        <f>SUM(E21:E32)</f>
        <v>738</v>
      </c>
      <c r="F33" s="50">
        <f>SUM(F21:F32)</f>
        <v>71</v>
      </c>
      <c r="G33" s="50">
        <f>SUM(G21:G32)</f>
        <v>809</v>
      </c>
      <c r="H33" s="50">
        <f>SUM(H21:H32)</f>
        <v>24.5</v>
      </c>
      <c r="I33" s="50">
        <f>SUM(I21:I32)</f>
        <v>833.5</v>
      </c>
    </row>
    <row r="34" spans="1:9" ht="15">
      <c r="A34" s="12"/>
      <c r="B34" s="12"/>
      <c r="C34" s="12"/>
      <c r="D34" s="13" t="s">
        <v>41</v>
      </c>
      <c r="E34" s="14">
        <f>E14+E20+E33</f>
        <v>3180</v>
      </c>
      <c r="F34" s="14">
        <f>F14+F20+F33</f>
        <v>88.5</v>
      </c>
      <c r="G34" s="14">
        <f>G14+G20+G33</f>
        <v>3268.5</v>
      </c>
      <c r="H34" s="14">
        <f>H14+H20+H33</f>
        <v>231.5</v>
      </c>
      <c r="I34" s="14">
        <f>I14+I20+I33</f>
        <v>3500</v>
      </c>
    </row>
    <row r="35" spans="1:9" ht="15">
      <c r="A35" s="16"/>
      <c r="B35" s="16"/>
      <c r="C35" s="16"/>
      <c r="D35" s="17"/>
      <c r="E35" s="18"/>
      <c r="F35" s="18"/>
      <c r="G35" s="18"/>
      <c r="H35" s="18"/>
      <c r="I35" s="18"/>
    </row>
    <row r="36" spans="1:9" ht="15">
      <c r="A36" s="19" t="s">
        <v>42</v>
      </c>
      <c r="B36" s="19"/>
      <c r="C36" s="20"/>
      <c r="D36" s="20"/>
      <c r="E36" s="21"/>
      <c r="F36" s="21"/>
      <c r="G36" s="21"/>
      <c r="H36" s="21"/>
      <c r="I36" s="21"/>
    </row>
    <row r="37" spans="1:9" ht="33">
      <c r="A37" s="4" t="s">
        <v>73</v>
      </c>
      <c r="B37" s="4" t="s">
        <v>75</v>
      </c>
      <c r="C37" s="4" t="s">
        <v>76</v>
      </c>
      <c r="D37" s="4" t="s">
        <v>26</v>
      </c>
      <c r="E37" s="58" t="s">
        <v>99</v>
      </c>
      <c r="F37" s="58" t="s">
        <v>100</v>
      </c>
      <c r="G37" s="58" t="s">
        <v>101</v>
      </c>
      <c r="H37" s="58" t="s">
        <v>113</v>
      </c>
      <c r="I37" s="58" t="s">
        <v>101</v>
      </c>
    </row>
    <row r="38" spans="1:9" ht="16.5" customHeight="1">
      <c r="A38" s="10"/>
      <c r="B38" s="10">
        <v>1031</v>
      </c>
      <c r="C38" s="7" t="s">
        <v>36</v>
      </c>
      <c r="D38" s="7" t="s">
        <v>85</v>
      </c>
      <c r="E38" s="55">
        <v>10</v>
      </c>
      <c r="F38" s="55">
        <v>15</v>
      </c>
      <c r="G38" s="8">
        <f aca="true" t="shared" si="3" ref="G38:G62">E38+F38</f>
        <v>25</v>
      </c>
      <c r="H38" s="55"/>
      <c r="I38" s="8">
        <f aca="true" t="shared" si="4" ref="I38:I62">G38+H38</f>
        <v>25</v>
      </c>
    </row>
    <row r="39" spans="1:9" ht="16.5" customHeight="1">
      <c r="A39" s="10"/>
      <c r="B39" s="10">
        <v>2212</v>
      </c>
      <c r="C39" s="7" t="s">
        <v>36</v>
      </c>
      <c r="D39" s="7" t="s">
        <v>114</v>
      </c>
      <c r="E39" s="55"/>
      <c r="F39" s="55"/>
      <c r="G39" s="8"/>
      <c r="H39" s="55">
        <v>60.5</v>
      </c>
      <c r="I39" s="8">
        <f t="shared" si="4"/>
        <v>60.5</v>
      </c>
    </row>
    <row r="40" spans="1:9" ht="15">
      <c r="A40" s="10"/>
      <c r="B40" s="10">
        <v>2221</v>
      </c>
      <c r="C40" s="7" t="s">
        <v>36</v>
      </c>
      <c r="D40" s="7" t="s">
        <v>68</v>
      </c>
      <c r="E40" s="55">
        <v>8</v>
      </c>
      <c r="F40" s="55"/>
      <c r="G40" s="8">
        <f t="shared" si="3"/>
        <v>8</v>
      </c>
      <c r="H40" s="55"/>
      <c r="I40" s="8">
        <f t="shared" si="4"/>
        <v>8</v>
      </c>
    </row>
    <row r="41" spans="1:9" ht="15">
      <c r="A41" s="10"/>
      <c r="B41" s="10">
        <v>2310</v>
      </c>
      <c r="C41" s="7" t="s">
        <v>36</v>
      </c>
      <c r="D41" s="7" t="s">
        <v>43</v>
      </c>
      <c r="E41" s="55">
        <v>2</v>
      </c>
      <c r="F41" s="55"/>
      <c r="G41" s="8">
        <f t="shared" si="3"/>
        <v>2</v>
      </c>
      <c r="H41" s="55"/>
      <c r="I41" s="8">
        <f t="shared" si="4"/>
        <v>2</v>
      </c>
    </row>
    <row r="42" spans="1:9" ht="15">
      <c r="A42" s="10"/>
      <c r="B42" s="10">
        <v>2321</v>
      </c>
      <c r="C42" s="7" t="s">
        <v>36</v>
      </c>
      <c r="D42" s="7" t="s">
        <v>69</v>
      </c>
      <c r="E42" s="55">
        <v>60</v>
      </c>
      <c r="F42" s="55"/>
      <c r="G42" s="8">
        <f t="shared" si="3"/>
        <v>60</v>
      </c>
      <c r="H42" s="55"/>
      <c r="I42" s="8">
        <f t="shared" si="4"/>
        <v>60</v>
      </c>
    </row>
    <row r="43" spans="1:9" ht="15">
      <c r="A43" s="7"/>
      <c r="B43" s="7" t="s">
        <v>13</v>
      </c>
      <c r="C43" s="7" t="s">
        <v>36</v>
      </c>
      <c r="D43" s="7" t="s">
        <v>44</v>
      </c>
      <c r="E43" s="55">
        <v>18</v>
      </c>
      <c r="F43" s="55"/>
      <c r="G43" s="8">
        <f t="shared" si="3"/>
        <v>18</v>
      </c>
      <c r="H43" s="55"/>
      <c r="I43" s="8">
        <f t="shared" si="4"/>
        <v>18</v>
      </c>
    </row>
    <row r="44" spans="1:9" ht="15">
      <c r="A44" s="7"/>
      <c r="B44" s="7" t="s">
        <v>22</v>
      </c>
      <c r="C44" s="7" t="s">
        <v>36</v>
      </c>
      <c r="D44" s="7" t="s">
        <v>45</v>
      </c>
      <c r="E44" s="55">
        <v>3</v>
      </c>
      <c r="F44" s="55"/>
      <c r="G44" s="8">
        <f t="shared" si="3"/>
        <v>3</v>
      </c>
      <c r="H44" s="55"/>
      <c r="I44" s="8">
        <f t="shared" si="4"/>
        <v>3</v>
      </c>
    </row>
    <row r="45" spans="1:9" ht="15">
      <c r="A45" s="10"/>
      <c r="B45" s="10">
        <v>3319</v>
      </c>
      <c r="C45" s="7" t="s">
        <v>36</v>
      </c>
      <c r="D45" s="7" t="s">
        <v>115</v>
      </c>
      <c r="E45" s="55">
        <v>40</v>
      </c>
      <c r="F45" s="55"/>
      <c r="G45" s="8">
        <f t="shared" si="3"/>
        <v>40</v>
      </c>
      <c r="H45" s="55">
        <v>15</v>
      </c>
      <c r="I45" s="8">
        <f t="shared" si="4"/>
        <v>55</v>
      </c>
    </row>
    <row r="46" spans="1:9" ht="17.25" customHeight="1">
      <c r="A46" s="10"/>
      <c r="B46" s="10">
        <v>3322</v>
      </c>
      <c r="C46" s="7" t="s">
        <v>36</v>
      </c>
      <c r="D46" s="54" t="s">
        <v>98</v>
      </c>
      <c r="E46" s="8">
        <v>510</v>
      </c>
      <c r="F46" s="8"/>
      <c r="G46" s="8">
        <f t="shared" si="3"/>
        <v>510</v>
      </c>
      <c r="H46" s="8">
        <v>100</v>
      </c>
      <c r="I46" s="8">
        <f t="shared" si="4"/>
        <v>610</v>
      </c>
    </row>
    <row r="47" spans="1:9" ht="15">
      <c r="A47" s="10"/>
      <c r="B47" s="10">
        <v>3341</v>
      </c>
      <c r="C47" s="7" t="s">
        <v>36</v>
      </c>
      <c r="D47" s="57" t="s">
        <v>46</v>
      </c>
      <c r="E47" s="8">
        <v>2</v>
      </c>
      <c r="F47" s="8"/>
      <c r="G47" s="8">
        <f t="shared" si="3"/>
        <v>2</v>
      </c>
      <c r="H47" s="8"/>
      <c r="I47" s="8">
        <f t="shared" si="4"/>
        <v>2</v>
      </c>
    </row>
    <row r="48" spans="1:9" ht="15">
      <c r="A48" s="10"/>
      <c r="B48" s="10">
        <v>3419</v>
      </c>
      <c r="C48" s="7" t="s">
        <v>36</v>
      </c>
      <c r="D48" s="53" t="s">
        <v>87</v>
      </c>
      <c r="E48" s="8">
        <v>15</v>
      </c>
      <c r="F48" s="8"/>
      <c r="G48" s="8">
        <f t="shared" si="3"/>
        <v>15</v>
      </c>
      <c r="H48" s="8"/>
      <c r="I48" s="8">
        <f t="shared" si="4"/>
        <v>15</v>
      </c>
    </row>
    <row r="49" spans="1:9" ht="15">
      <c r="A49" s="10"/>
      <c r="B49" s="10">
        <v>3421</v>
      </c>
      <c r="C49" s="7" t="s">
        <v>36</v>
      </c>
      <c r="D49" s="7" t="s">
        <v>47</v>
      </c>
      <c r="E49" s="8">
        <v>3</v>
      </c>
      <c r="F49" s="8"/>
      <c r="G49" s="8">
        <f t="shared" si="3"/>
        <v>3</v>
      </c>
      <c r="H49" s="8"/>
      <c r="I49" s="8">
        <f t="shared" si="4"/>
        <v>3</v>
      </c>
    </row>
    <row r="50" spans="1:9" ht="15">
      <c r="A50" s="10"/>
      <c r="B50" s="10">
        <v>3631</v>
      </c>
      <c r="C50" s="7" t="s">
        <v>36</v>
      </c>
      <c r="D50" s="7" t="s">
        <v>48</v>
      </c>
      <c r="E50" s="8">
        <v>80</v>
      </c>
      <c r="F50" s="8"/>
      <c r="G50" s="8">
        <f t="shared" si="3"/>
        <v>80</v>
      </c>
      <c r="H50" s="8">
        <v>76</v>
      </c>
      <c r="I50" s="8">
        <f t="shared" si="4"/>
        <v>156</v>
      </c>
    </row>
    <row r="51" spans="1:9" ht="15">
      <c r="A51" s="10"/>
      <c r="B51" s="10">
        <v>3639</v>
      </c>
      <c r="C51" s="7" t="s">
        <v>36</v>
      </c>
      <c r="D51" s="7" t="s">
        <v>116</v>
      </c>
      <c r="E51" s="8"/>
      <c r="F51" s="8"/>
      <c r="G51" s="8"/>
      <c r="H51" s="8">
        <v>432</v>
      </c>
      <c r="I51" s="8">
        <f t="shared" si="4"/>
        <v>432</v>
      </c>
    </row>
    <row r="52" spans="1:9" ht="15">
      <c r="A52" s="7"/>
      <c r="B52" s="7" t="s">
        <v>14</v>
      </c>
      <c r="C52" s="7" t="s">
        <v>36</v>
      </c>
      <c r="D52" s="7" t="s">
        <v>49</v>
      </c>
      <c r="E52" s="8">
        <v>4</v>
      </c>
      <c r="F52" s="8"/>
      <c r="G52" s="8">
        <f t="shared" si="3"/>
        <v>4</v>
      </c>
      <c r="H52" s="8"/>
      <c r="I52" s="8">
        <f t="shared" si="4"/>
        <v>4</v>
      </c>
    </row>
    <row r="53" spans="1:9" ht="15">
      <c r="A53" s="7"/>
      <c r="B53" s="7" t="s">
        <v>15</v>
      </c>
      <c r="C53" s="7" t="s">
        <v>36</v>
      </c>
      <c r="D53" s="7" t="s">
        <v>50</v>
      </c>
      <c r="E53" s="8">
        <v>153</v>
      </c>
      <c r="F53" s="8"/>
      <c r="G53" s="8">
        <f t="shared" si="3"/>
        <v>153</v>
      </c>
      <c r="H53" s="8"/>
      <c r="I53" s="8">
        <f t="shared" si="4"/>
        <v>153</v>
      </c>
    </row>
    <row r="54" spans="1:9" ht="15">
      <c r="A54" s="10"/>
      <c r="B54" s="10">
        <v>3725</v>
      </c>
      <c r="C54" s="7" t="s">
        <v>36</v>
      </c>
      <c r="D54" s="7" t="s">
        <v>70</v>
      </c>
      <c r="E54" s="8">
        <v>38</v>
      </c>
      <c r="F54" s="8"/>
      <c r="G54" s="8">
        <f t="shared" si="3"/>
        <v>38</v>
      </c>
      <c r="H54" s="8"/>
      <c r="I54" s="8">
        <f t="shared" si="4"/>
        <v>38</v>
      </c>
    </row>
    <row r="55" spans="1:9" ht="15">
      <c r="A55" s="7"/>
      <c r="B55" s="7" t="s">
        <v>17</v>
      </c>
      <c r="C55" s="7" t="s">
        <v>36</v>
      </c>
      <c r="D55" s="7" t="s">
        <v>51</v>
      </c>
      <c r="E55" s="8">
        <v>354</v>
      </c>
      <c r="F55" s="8"/>
      <c r="G55" s="8">
        <f t="shared" si="3"/>
        <v>354</v>
      </c>
      <c r="H55" s="8"/>
      <c r="I55" s="8">
        <f t="shared" si="4"/>
        <v>354</v>
      </c>
    </row>
    <row r="56" spans="1:9" ht="15">
      <c r="A56" s="7"/>
      <c r="B56" s="7" t="s">
        <v>18</v>
      </c>
      <c r="C56" s="7" t="s">
        <v>36</v>
      </c>
      <c r="D56" s="7" t="s">
        <v>52</v>
      </c>
      <c r="E56" s="8">
        <v>6</v>
      </c>
      <c r="F56" s="8">
        <v>14</v>
      </c>
      <c r="G56" s="8">
        <f t="shared" si="3"/>
        <v>20</v>
      </c>
      <c r="H56" s="8">
        <v>2</v>
      </c>
      <c r="I56" s="8">
        <f t="shared" si="4"/>
        <v>22</v>
      </c>
    </row>
    <row r="57" spans="1:9" ht="15">
      <c r="A57" s="7"/>
      <c r="B57" s="7" t="s">
        <v>19</v>
      </c>
      <c r="C57" s="7" t="s">
        <v>36</v>
      </c>
      <c r="D57" s="7" t="s">
        <v>20</v>
      </c>
      <c r="E57" s="8">
        <v>570</v>
      </c>
      <c r="F57" s="8"/>
      <c r="G57" s="8">
        <f t="shared" si="3"/>
        <v>570</v>
      </c>
      <c r="H57" s="8"/>
      <c r="I57" s="8">
        <f t="shared" si="4"/>
        <v>570</v>
      </c>
    </row>
    <row r="58" spans="1:9" ht="15">
      <c r="A58" s="7"/>
      <c r="B58" s="10">
        <v>6171</v>
      </c>
      <c r="C58" s="7" t="s">
        <v>36</v>
      </c>
      <c r="D58" s="7" t="s">
        <v>53</v>
      </c>
      <c r="E58" s="8">
        <v>594</v>
      </c>
      <c r="F58" s="8">
        <v>59.5</v>
      </c>
      <c r="G58" s="8">
        <f t="shared" si="3"/>
        <v>653.5</v>
      </c>
      <c r="H58" s="8"/>
      <c r="I58" s="8">
        <f t="shared" si="4"/>
        <v>653.5</v>
      </c>
    </row>
    <row r="59" spans="1:9" ht="15">
      <c r="A59" s="10"/>
      <c r="B59" s="10">
        <v>6171</v>
      </c>
      <c r="C59" s="10">
        <v>5901</v>
      </c>
      <c r="D59" s="7" t="s">
        <v>23</v>
      </c>
      <c r="E59" s="8">
        <v>10</v>
      </c>
      <c r="F59" s="8"/>
      <c r="G59" s="8">
        <f t="shared" si="3"/>
        <v>10</v>
      </c>
      <c r="H59" s="8"/>
      <c r="I59" s="8">
        <f t="shared" si="4"/>
        <v>10</v>
      </c>
    </row>
    <row r="60" spans="1:9" ht="15">
      <c r="A60" s="10"/>
      <c r="B60" s="10">
        <v>6310</v>
      </c>
      <c r="C60" s="7" t="s">
        <v>36</v>
      </c>
      <c r="D60" s="7" t="s">
        <v>64</v>
      </c>
      <c r="E60" s="8">
        <v>7</v>
      </c>
      <c r="F60" s="8"/>
      <c r="G60" s="8">
        <f t="shared" si="3"/>
        <v>7</v>
      </c>
      <c r="H60" s="8"/>
      <c r="I60" s="8">
        <f t="shared" si="4"/>
        <v>7</v>
      </c>
    </row>
    <row r="61" spans="1:9" ht="15">
      <c r="A61" s="10"/>
      <c r="B61" s="10">
        <v>6320</v>
      </c>
      <c r="C61" s="7" t="s">
        <v>36</v>
      </c>
      <c r="D61" s="7" t="s">
        <v>71</v>
      </c>
      <c r="E61" s="8">
        <v>19</v>
      </c>
      <c r="F61" s="8"/>
      <c r="G61" s="8">
        <f t="shared" si="3"/>
        <v>19</v>
      </c>
      <c r="H61" s="8"/>
      <c r="I61" s="8">
        <f t="shared" si="4"/>
        <v>19</v>
      </c>
    </row>
    <row r="62" spans="1:9" ht="15" customHeight="1">
      <c r="A62" s="10"/>
      <c r="B62" s="10">
        <v>6402</v>
      </c>
      <c r="C62" s="7" t="s">
        <v>36</v>
      </c>
      <c r="D62" s="7" t="s">
        <v>72</v>
      </c>
      <c r="E62" s="8">
        <v>24</v>
      </c>
      <c r="F62" s="8"/>
      <c r="G62" s="8">
        <f t="shared" si="3"/>
        <v>24</v>
      </c>
      <c r="H62" s="8"/>
      <c r="I62" s="8">
        <f t="shared" si="4"/>
        <v>24</v>
      </c>
    </row>
    <row r="63" spans="1:9" ht="15" customHeight="1">
      <c r="A63" s="48">
        <v>5</v>
      </c>
      <c r="B63" s="10"/>
      <c r="C63" s="7"/>
      <c r="D63" s="49" t="s">
        <v>88</v>
      </c>
      <c r="E63" s="50">
        <f>SUM(E38:E62)</f>
        <v>2530</v>
      </c>
      <c r="F63" s="50">
        <f>SUM(F38:F62)</f>
        <v>88.5</v>
      </c>
      <c r="G63" s="50">
        <f>SUM(G38:G62)</f>
        <v>2618.5</v>
      </c>
      <c r="H63" s="50">
        <f>SUM(H38:H62)</f>
        <v>685.5</v>
      </c>
      <c r="I63" s="50">
        <f>SUM(I38:I62)</f>
        <v>3304</v>
      </c>
    </row>
    <row r="64" spans="1:9" ht="15" customHeight="1">
      <c r="A64" s="48"/>
      <c r="B64" s="10">
        <v>2321</v>
      </c>
      <c r="C64" s="7" t="s">
        <v>36</v>
      </c>
      <c r="D64" s="7" t="s">
        <v>93</v>
      </c>
      <c r="E64" s="8">
        <v>650</v>
      </c>
      <c r="F64" s="8"/>
      <c r="G64" s="8">
        <f>E64+F64</f>
        <v>650</v>
      </c>
      <c r="H64" s="8">
        <v>-454</v>
      </c>
      <c r="I64" s="8">
        <f>G64+H64</f>
        <v>196</v>
      </c>
    </row>
    <row r="65" spans="1:9" ht="15" customHeight="1">
      <c r="A65" s="48">
        <v>6</v>
      </c>
      <c r="B65" s="10"/>
      <c r="C65" s="7"/>
      <c r="D65" s="49" t="s">
        <v>89</v>
      </c>
      <c r="E65" s="50">
        <f>SUM(E64)</f>
        <v>650</v>
      </c>
      <c r="F65" s="50">
        <f>SUM(F64)</f>
        <v>0</v>
      </c>
      <c r="G65" s="50">
        <f>SUM(G64)</f>
        <v>650</v>
      </c>
      <c r="H65" s="50">
        <f>SUM(H64)</f>
        <v>-454</v>
      </c>
      <c r="I65" s="50">
        <f>SUM(I64)</f>
        <v>196</v>
      </c>
    </row>
    <row r="66" spans="1:9" ht="15">
      <c r="A66" s="23"/>
      <c r="B66" s="23"/>
      <c r="C66" s="23"/>
      <c r="D66" s="23" t="s">
        <v>54</v>
      </c>
      <c r="E66" s="14">
        <f>E63+E65</f>
        <v>3180</v>
      </c>
      <c r="F66" s="14">
        <f>F63+F65</f>
        <v>88.5</v>
      </c>
      <c r="G66" s="14">
        <f>G63+G65</f>
        <v>3268.5</v>
      </c>
      <c r="H66" s="14">
        <f>H63+H65</f>
        <v>231.5</v>
      </c>
      <c r="I66" s="14">
        <f>I63+I65</f>
        <v>3500</v>
      </c>
    </row>
    <row r="67" spans="1:9" ht="15">
      <c r="A67" s="45"/>
      <c r="B67" s="45"/>
      <c r="C67" s="45"/>
      <c r="D67" s="45"/>
      <c r="E67" s="37"/>
      <c r="F67" s="37"/>
      <c r="G67" s="37"/>
      <c r="H67" s="37"/>
      <c r="I67" s="37"/>
    </row>
    <row r="68" spans="1:9" ht="15">
      <c r="A68" s="2"/>
      <c r="B68" s="2"/>
      <c r="C68" s="2"/>
      <c r="D68" s="2"/>
      <c r="E68" s="3"/>
      <c r="F68" s="3"/>
      <c r="G68" s="3"/>
      <c r="H68" s="3"/>
      <c r="I68" s="3"/>
    </row>
    <row r="69" spans="1:9" ht="15">
      <c r="A69" s="1" t="s">
        <v>55</v>
      </c>
      <c r="B69" s="1"/>
      <c r="C69" s="2"/>
      <c r="D69" s="2"/>
      <c r="E69" s="3"/>
      <c r="F69" s="3"/>
      <c r="G69" s="3"/>
      <c r="H69" s="3"/>
      <c r="I69" s="3"/>
    </row>
    <row r="70" spans="1:9" ht="15">
      <c r="A70" s="4" t="s">
        <v>25</v>
      </c>
      <c r="B70" s="4"/>
      <c r="C70" s="4" t="s">
        <v>21</v>
      </c>
      <c r="D70" s="4" t="s">
        <v>26</v>
      </c>
      <c r="E70" s="5" t="s">
        <v>27</v>
      </c>
      <c r="F70" s="5" t="s">
        <v>27</v>
      </c>
      <c r="G70" s="5" t="s">
        <v>27</v>
      </c>
      <c r="H70" s="5" t="s">
        <v>27</v>
      </c>
      <c r="I70" s="5" t="s">
        <v>27</v>
      </c>
    </row>
    <row r="71" spans="1:9" ht="15">
      <c r="A71" s="7" t="s">
        <v>0</v>
      </c>
      <c r="B71" s="7"/>
      <c r="C71" s="7">
        <v>8115</v>
      </c>
      <c r="D71" s="7" t="s">
        <v>56</v>
      </c>
      <c r="E71" s="8">
        <f>-E34+E66</f>
        <v>0</v>
      </c>
      <c r="F71" s="8">
        <f>-F34+F66</f>
        <v>0</v>
      </c>
      <c r="G71" s="8">
        <f>-G34+G66</f>
        <v>0</v>
      </c>
      <c r="H71" s="8">
        <f>-H34+H66</f>
        <v>0</v>
      </c>
      <c r="I71" s="8">
        <f>-I34+I66</f>
        <v>0</v>
      </c>
    </row>
    <row r="72" spans="1:9" ht="15">
      <c r="A72" s="7"/>
      <c r="B72" s="7"/>
      <c r="C72" s="7"/>
      <c r="D72" s="7"/>
      <c r="E72" s="8"/>
      <c r="F72" s="8"/>
      <c r="G72" s="8"/>
      <c r="H72" s="8"/>
      <c r="I72" s="8"/>
    </row>
    <row r="73" spans="1:9" ht="15">
      <c r="A73" s="24"/>
      <c r="B73" s="24"/>
      <c r="C73" s="24"/>
      <c r="D73" s="23" t="s">
        <v>57</v>
      </c>
      <c r="E73" s="25">
        <f>SUM(E71:E72)</f>
        <v>0</v>
      </c>
      <c r="F73" s="25">
        <f>SUM(F71:F72)</f>
        <v>0</v>
      </c>
      <c r="G73" s="25">
        <f>SUM(G71:G72)</f>
        <v>0</v>
      </c>
      <c r="H73" s="25">
        <f>SUM(H71:H72)</f>
        <v>0</v>
      </c>
      <c r="I73" s="25">
        <f>SUM(I71:I72)</f>
        <v>0</v>
      </c>
    </row>
    <row r="74" spans="1:9" ht="15">
      <c r="A74" s="2"/>
      <c r="B74" s="2"/>
      <c r="C74" s="2"/>
      <c r="D74" s="2"/>
      <c r="E74" s="3"/>
      <c r="F74" s="3"/>
      <c r="G74" s="3"/>
      <c r="H74" s="3"/>
      <c r="I74" s="3"/>
    </row>
    <row r="75" spans="1:9" ht="15">
      <c r="A75" s="1" t="s">
        <v>58</v>
      </c>
      <c r="B75" s="1"/>
      <c r="C75" s="2"/>
      <c r="D75" s="2"/>
      <c r="E75" s="3"/>
      <c r="F75" s="3"/>
      <c r="G75" s="3"/>
      <c r="H75" s="3"/>
      <c r="I75" s="3"/>
    </row>
    <row r="76" spans="1:9" ht="15">
      <c r="A76" s="1"/>
      <c r="B76" s="1"/>
      <c r="C76" s="26" t="s">
        <v>104</v>
      </c>
      <c r="D76" s="27"/>
      <c r="E76" s="28">
        <v>2650</v>
      </c>
      <c r="F76" s="28">
        <v>2650</v>
      </c>
      <c r="G76" s="28">
        <v>2650</v>
      </c>
      <c r="H76" s="28">
        <v>2650</v>
      </c>
      <c r="I76" s="28">
        <v>2650</v>
      </c>
    </row>
    <row r="77" spans="1:9" ht="15">
      <c r="A77" s="2"/>
      <c r="B77" s="2"/>
      <c r="C77" s="29"/>
      <c r="D77" s="30" t="s">
        <v>91</v>
      </c>
      <c r="E77" s="31">
        <f>+E34</f>
        <v>3180</v>
      </c>
      <c r="F77" s="31">
        <f>+F34</f>
        <v>88.5</v>
      </c>
      <c r="G77" s="31">
        <f>+G34</f>
        <v>3268.5</v>
      </c>
      <c r="H77" s="31">
        <f>+H34</f>
        <v>231.5</v>
      </c>
      <c r="I77" s="31">
        <f>+I34</f>
        <v>3500</v>
      </c>
    </row>
    <row r="78" spans="1:9" ht="15">
      <c r="A78" s="2"/>
      <c r="B78" s="2"/>
      <c r="C78" s="29"/>
      <c r="D78" s="30" t="s">
        <v>92</v>
      </c>
      <c r="E78" s="31">
        <f>-E66</f>
        <v>-3180</v>
      </c>
      <c r="F78" s="31">
        <f>-F66</f>
        <v>-88.5</v>
      </c>
      <c r="G78" s="31">
        <f>-G66</f>
        <v>-3268.5</v>
      </c>
      <c r="H78" s="31">
        <f>-H66</f>
        <v>-231.5</v>
      </c>
      <c r="I78" s="31">
        <f>-I66</f>
        <v>-3500</v>
      </c>
    </row>
    <row r="79" spans="1:9" ht="15">
      <c r="A79" s="2"/>
      <c r="B79" s="2"/>
      <c r="C79" s="29"/>
      <c r="D79" s="30" t="s">
        <v>59</v>
      </c>
      <c r="E79" s="31">
        <f>+E73</f>
        <v>0</v>
      </c>
      <c r="F79" s="31">
        <f>+F73</f>
        <v>0</v>
      </c>
      <c r="G79" s="31">
        <f>+G73</f>
        <v>0</v>
      </c>
      <c r="H79" s="31">
        <f>+H73</f>
        <v>0</v>
      </c>
      <c r="I79" s="31">
        <f>+I73</f>
        <v>0</v>
      </c>
    </row>
    <row r="80" spans="1:9" ht="15">
      <c r="A80" s="2"/>
      <c r="B80" s="2"/>
      <c r="C80" s="26" t="s">
        <v>97</v>
      </c>
      <c r="D80" s="27"/>
      <c r="E80" s="34">
        <f>SUM(E76:E79)</f>
        <v>2650</v>
      </c>
      <c r="F80" s="34">
        <f>SUM(F76:F79)</f>
        <v>2650</v>
      </c>
      <c r="G80" s="34">
        <f>SUM(G76:G79)</f>
        <v>2650</v>
      </c>
      <c r="H80" s="34">
        <f>SUM(H76:H79)</f>
        <v>2650</v>
      </c>
      <c r="I80" s="34">
        <f>SUM(I76:I79)</f>
        <v>2650</v>
      </c>
    </row>
    <row r="81" spans="1:9" ht="15">
      <c r="A81" s="2"/>
      <c r="B81" s="2"/>
      <c r="C81" s="35"/>
      <c r="D81" s="36"/>
      <c r="E81" s="37"/>
      <c r="F81" s="37"/>
      <c r="G81" s="37"/>
      <c r="H81" s="37"/>
      <c r="I81" s="37"/>
    </row>
    <row r="82" spans="1:9" ht="15">
      <c r="A82" s="2" t="s">
        <v>117</v>
      </c>
      <c r="B82" s="2"/>
      <c r="C82" s="2"/>
      <c r="D82" s="2"/>
      <c r="E82" s="3"/>
      <c r="F82" s="3"/>
      <c r="G82" s="3"/>
      <c r="H82" s="3"/>
      <c r="I82" s="3"/>
    </row>
  </sheetData>
  <sheetProtection/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64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Starosta</cp:lastModifiedBy>
  <cp:lastPrinted>2015-11-16T12:27:17Z</cp:lastPrinted>
  <dcterms:created xsi:type="dcterms:W3CDTF">2011-04-11T09:10:08Z</dcterms:created>
  <dcterms:modified xsi:type="dcterms:W3CDTF">2015-11-16T14:42:34Z</dcterms:modified>
  <cp:category/>
  <cp:version/>
  <cp:contentType/>
  <cp:contentStatus/>
</cp:coreProperties>
</file>